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i.intra.cciaa.net\vdi\redirect\cfi1227\Documents\Rapporti e ricerche_Cam_Com_FI\Excelsior\EXCELSIOR_NUOVO\2026\Mag_Lug\Firenze_MAG26\"/>
    </mc:Choice>
  </mc:AlternateContent>
  <xr:revisionPtr revIDLastSave="0" documentId="13_ncr:1_{3CDC1EB7-2DED-4376-B20C-FC2D23E8A47A}" xr6:coauthVersionLast="47" xr6:coauthVersionMax="47" xr10:uidLastSave="{00000000-0000-0000-0000-000000000000}"/>
  <bookViews>
    <workbookView xWindow="-120" yWindow="-120" windowWidth="29040" windowHeight="15720" activeTab="13" xr2:uid="{D0C04183-8E87-4C71-AAE3-5E6FE8D49102}"/>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49"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Index!$A$1:$B$26</definedName>
    <definedName name="_xlnm.Print_Area" localSheetId="1">nota!$A$1:$B$63</definedName>
    <definedName name="_xlnm.Print_Area" localSheetId="3">'Sez1 '!$A$1:$J$47</definedName>
    <definedName name="_xlnm.Print_Area" localSheetId="11">'Sez2'!$A$1:$J$38</definedName>
    <definedName name="_xlnm.Print_Area" localSheetId="4">'Tav1'!$A$1:$D$88</definedName>
    <definedName name="_xlnm.Print_Area" localSheetId="13">'Tav10'!$A$1:$F$57</definedName>
    <definedName name="_xlnm.Print_Area" localSheetId="5">'Tav2'!$A$1:$E$60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_xlnm.Print_Titles" localSheetId="10">'Tav7'!$1:$12</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4" i="31" l="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H18" i="31"/>
  <c r="H17" i="31"/>
  <c r="H16" i="31"/>
  <c r="H11" i="31"/>
  <c r="H13" i="31"/>
  <c r="H15" i="31"/>
  <c r="D6" i="10"/>
  <c r="D8" i="10"/>
  <c r="C11" i="10"/>
  <c r="E7" i="10"/>
  <c r="D7" i="10"/>
  <c r="G6" i="10"/>
  <c r="F6" i="10"/>
  <c r="E6" i="10"/>
  <c r="G5" i="10"/>
  <c r="F5" i="10"/>
  <c r="E5" i="10"/>
  <c r="D5" i="10"/>
  <c r="E4" i="10"/>
  <c r="D4" i="10"/>
  <c r="E2" i="10"/>
</calcChain>
</file>

<file path=xl/sharedStrings.xml><?xml version="1.0" encoding="utf-8"?>
<sst xmlns="http://schemas.openxmlformats.org/spreadsheetml/2006/main" count="734" uniqueCount="237">
  <si>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</si>
  <si>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</si>
  <si>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</si>
  <si>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</si>
  <si>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</si>
  <si>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</si>
  <si>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</si>
  <si>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</si>
  <si>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</si>
  <si>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</si>
  <si>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</si>
  <si>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</si>
  <si>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</si>
  <si>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</si>
  <si>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</si>
  <si>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</si>
  <si>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</si>
  <si>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</si>
  <si>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</si>
  <si>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</si>
  <si>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</si>
  <si>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</si>
  <si>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</si>
  <si>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</si>
  <si>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</si>
  <si>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</si>
  <si>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</si>
  <si>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</si>
  <si>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</si>
  <si>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</si>
  <si>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</si>
  <si>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</si>
  <si>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</si>
  <si>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</si>
  <si>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</si>
  <si>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</si>
  <si>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</si>
  <si>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</si>
  <si>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</si>
  <si>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</si>
  <si>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</si>
  <si>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</si>
  <si>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</si>
  <si>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</si>
  <si>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</si>
  <si>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</si>
  <si>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</si>
  <si>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</si>
  <si>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</si>
  <si>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</si>
  <si>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</si>
  <si>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</si>
  <si>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</si>
  <si>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</si>
  <si>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</si>
  <si>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</si>
  <si>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</si>
  <si>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</si>
  <si>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</si>
  <si>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</si>
  <si>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</si>
  <si>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</si>
  <si>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</si>
  <si>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</si>
  <si>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</si>
  <si>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</si>
  <si>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</si>
  <si>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</si>
  <si>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</si>
  <si>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</si>
  <si>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</si>
  <si>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</si>
  <si>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</si>
  <si>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</si>
  <si>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</si>
  <si>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</si>
  <si>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</si>
  <si>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</si>
  <si>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</si>
  <si>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</si>
  <si>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</si>
  <si>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</si>
  <si>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</si>
  <si>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</si>
  <si>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provincia:</t>
  </si>
  <si>
    <t>Dirigenti, professioni con elevata specializzazione e tecnici</t>
  </si>
  <si>
    <t>Amministrativa</t>
  </si>
  <si>
    <t>Entrate previste nel periodo per area funzionale di inserimento</t>
  </si>
  <si>
    <t>distr. X 1000</t>
  </si>
  <si>
    <t>Operai specializzati, conduttori di impianti e macchine e professioni non qualificate</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</si>
  <si>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</si>
  <si>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</si>
  <si>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</si>
  <si>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</si>
  <si>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</si>
  <si>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</si>
  <si>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Lavoro in provincia: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</si>
  <si>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</si>
  <si>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</si>
  <si>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</si>
  <si>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</si>
  <si>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</si>
  <si>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</si>
  <si>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</si>
  <si>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</si>
  <si>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Indice delle tavole</t>
  </si>
  <si>
    <t>età non rilevante</t>
  </si>
  <si>
    <t>di difficile reperimento (%):</t>
  </si>
  <si>
    <t>con esperienza richiesta (%):</t>
  </si>
  <si>
    <t>per preparazione inadeguata dei candidati</t>
  </si>
  <si>
    <t>nel 
settore</t>
  </si>
  <si>
    <t>Entrate previste nel periodo</t>
  </si>
  <si>
    <t>nella professione</t>
  </si>
  <si>
    <t>univer-sitario</t>
  </si>
  <si>
    <t>secon-dario</t>
  </si>
  <si>
    <t>Nota metodologica</t>
  </si>
  <si>
    <t>Quali sono le professioni 
ricercate dalle imprese?</t>
  </si>
  <si>
    <t>Entrate previste
(v.a.)*</t>
  </si>
  <si>
    <t xml:space="preserve">* Valori assoluti sono arrotondati alle decine. I totali possono non coincidere con la somma dei singoli valori. </t>
  </si>
  <si>
    <t xml:space="preserve">* Valori assoluti sono arrotondati alle decine. I totali possono non coincidere con la somma dei singoli valori.  </t>
  </si>
  <si>
    <t>** Il totale delle difficoltà di reperimento comprende anche la modalità residuale "altri motivi", non esposta nella tavola.</t>
  </si>
  <si>
    <t>Totale**</t>
  </si>
  <si>
    <t>Entrate 
previste
(v.a)*</t>
  </si>
  <si>
    <t>livelli di istruzione (%):</t>
  </si>
  <si>
    <t>per classe di età (%):</t>
  </si>
  <si>
    <t>Dirigenti, professioni specializzate e tecnici</t>
  </si>
  <si>
    <t>Servizi
alle imprese</t>
  </si>
  <si>
    <t>Servizi
alle persone</t>
  </si>
  <si>
    <t>Entrate di personale dipendente per settore di attività e tipologia contrattuale (%)</t>
  </si>
  <si>
    <t>Il segno (-) indica l'assenza di entrate nell'incrocio indicato. Il segno (--) indica un valore non significativo. I totali comprendono comunque i dati non esposti.</t>
  </si>
  <si>
    <t>istruzione tecnologica superiore (ITS Academy)</t>
  </si>
  <si>
    <t>qualifica o diploma
profes-sionale</t>
  </si>
  <si>
    <t>nella profes-sione</t>
  </si>
  <si>
    <t>nel 
set-tore</t>
  </si>
  <si>
    <t>scuola dell'ob-bligo</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</si>
  <si>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</si>
  <si>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</si>
  <si>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</si>
  <si>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</si>
  <si>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t>Fonte: Unioncamere - Ministero del Lavoro e delle Politiche Sociali, Sistema Informativo Excelsior, 2026</t>
  </si>
  <si>
    <t>Maggio</t>
  </si>
  <si>
    <t>Giugno</t>
  </si>
  <si>
    <t>Le analisi del presente volume si focalizzano sulle principali caratteristiche delle entrate programmate nel mese di maggio 2026, con uno sguardo sulle tendenze occupazionali per il periodo maggio - luglio 2026.</t>
  </si>
  <si>
    <t>Luglio</t>
  </si>
  <si>
    <t>Maggio - Luglio 2026</t>
  </si>
  <si>
    <t>mag</t>
  </si>
  <si>
    <t>lug 2026</t>
  </si>
  <si>
    <t xml:space="preserve">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30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più di 114.900 imprese, campione rappresentativo delle imprese con dipendenti al 2024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</si>
  <si>
    <t>Firenze</t>
  </si>
  <si>
    <t>Tecnici dei rapporti con i mercati</t>
  </si>
  <si>
    <t>Tecnici della salute</t>
  </si>
  <si>
    <t>Tecnici dell’organizzazione e dell’amministrazione delle attività produttive</t>
  </si>
  <si>
    <t>Tecnici in campo ingegneristico</t>
  </si>
  <si>
    <t>Ingegneri</t>
  </si>
  <si>
    <t>Specialisti delle scienze gestionali, commerciali e bancarie</t>
  </si>
  <si>
    <t>Tecnici informatici, telematici e delle telecomunicazioni</t>
  </si>
  <si>
    <t>Tecnici di apparecchiature ottiche e audio-video</t>
  </si>
  <si>
    <t>Tecnici della gestione dei processi produttivi di beni e servizi</t>
  </si>
  <si>
    <t>Insegnanti nella formazione professionale, istruttori, allenatori, atleti</t>
  </si>
  <si>
    <t>Specialisti in discipline artistico-espressive</t>
  </si>
  <si>
    <t>Tecnici delle attività finanziarie ed assicurative</t>
  </si>
  <si>
    <t>Altre professioni</t>
  </si>
  <si>
    <t>Esercenti ed addetti nelle attività di ristorazione</t>
  </si>
  <si>
    <t>Addetti alle vendite</t>
  </si>
  <si>
    <t>Addetti alla segreteria e agli affari generali</t>
  </si>
  <si>
    <t>Addetti all'accoglienza e all'informazione della clientela</t>
  </si>
  <si>
    <t>Professioni qualificate nei servizi sanitari e sociali</t>
  </si>
  <si>
    <t>Operatori della cura estetica</t>
  </si>
  <si>
    <t>Professioni qualificate nei servizi personali</t>
  </si>
  <si>
    <t>Professioni qualificate nei servizi di sicurezza, vigilanza e custodia</t>
  </si>
  <si>
    <t>Addetti agli sportelli e ai movimenti di denaro</t>
  </si>
  <si>
    <t>Conduttori di veicoli a motore e a trazione animale</t>
  </si>
  <si>
    <t>Operai specializzati addetti alle costruzioni e mantenimento di strutture edili</t>
  </si>
  <si>
    <t>Operai specializzati del tessile e dell'abbigliamento</t>
  </si>
  <si>
    <t>Operai specializzati addetti alle rifiniture delle costruzioni</t>
  </si>
  <si>
    <t>Meccanici artigianali, montatori, riparatori, manutentori macchine fisse/mobili</t>
  </si>
  <si>
    <t>Conduttori macchine movimento terra,  sollevamento e maneggio materiali</t>
  </si>
  <si>
    <t>Operai addetti a macchinari fissi per l'industria alimentare</t>
  </si>
  <si>
    <t>Operai addetti a macchinari dell'industria tessile e delle confezioni</t>
  </si>
  <si>
    <t>Agricoltori e operai agricoli specializzati</t>
  </si>
  <si>
    <t>Operai specializ. installaz./manutenzione attrezzature elettriche/elettroniche</t>
  </si>
  <si>
    <t>Operai specializzati della lavorazione del cuoio, delle pelli e delle calzature</t>
  </si>
  <si>
    <t>Operai addetti a macchine confezionatrici di prodotti industriali</t>
  </si>
  <si>
    <t>Personale non qualificato nei servizi di pulizia</t>
  </si>
  <si>
    <t>Personale non qualificato addetto allo spostamento e alla consegna merci</t>
  </si>
  <si>
    <t>Personale non qualificato nell'agricoltura e nella manutenzione del verde</t>
  </si>
  <si>
    <t>Personale non qualif. addetto servizi di custodia edifici, attrezzature e beni</t>
  </si>
  <si>
    <t>Livello universitario</t>
  </si>
  <si>
    <t>Indirizzo economico</t>
  </si>
  <si>
    <t>Indirizzo insegnamento e formazione</t>
  </si>
  <si>
    <t>Indirizzo sanitario e paramedico</t>
  </si>
  <si>
    <t>Indirizzo ingegneria industriale</t>
  </si>
  <si>
    <t>Indirizzo scienze matematiche, fisiche e informatiche</t>
  </si>
  <si>
    <t>Indirizzo ingegneria civile ed architettura</t>
  </si>
  <si>
    <t>Indirizzo ingegneria elettronica e dell'informazione</t>
  </si>
  <si>
    <t>Indirizzo umanistico, filosofico, storico e artistico</t>
  </si>
  <si>
    <t>Indirizzo chimico-farmaceutico</t>
  </si>
  <si>
    <t>Indirizzo linguistico, traduttori e interpreti</t>
  </si>
  <si>
    <t>Indirizzo giuridico</t>
  </si>
  <si>
    <t>Altri indirizzi di ingegneria</t>
  </si>
  <si>
    <t>Altri indirizzi</t>
  </si>
  <si>
    <t>Istruzione tecnologica superiore (ITS Academy)</t>
  </si>
  <si>
    <t>Livello secondario</t>
  </si>
  <si>
    <t>Indirizzo amministrazione, finanza e marketing</t>
  </si>
  <si>
    <t>Indirizzo turismo, enogastronomia e ospitalità</t>
  </si>
  <si>
    <t>Indirizzo trasporti e logistica</t>
  </si>
  <si>
    <t>Indirizzo meccanica, meccatronica ed energia</t>
  </si>
  <si>
    <t>Indirizzo elettronica ed elettrotecnica</t>
  </si>
  <si>
    <t>Indirizzo socio-sanitario</t>
  </si>
  <si>
    <t>Indirizzo agrario, agroalimentare e agroindustria</t>
  </si>
  <si>
    <t>Indirizzo liceale (classico, scientifico, scienze umane)</t>
  </si>
  <si>
    <t>Indirizzo artistico (liceo)</t>
  </si>
  <si>
    <t>Indirizzo sistema moda</t>
  </si>
  <si>
    <t>Indirizzo informatica e telecomunicazioni</t>
  </si>
  <si>
    <t>Indirizzo grafica e comunicazione</t>
  </si>
  <si>
    <t>Qualifica di formazione o diploma professionale</t>
  </si>
  <si>
    <t>Indirizzo ristorazione</t>
  </si>
  <si>
    <t>Indirizzo sistemi e servizi logistici</t>
  </si>
  <si>
    <t>Indirizzo servizi di vendita</t>
  </si>
  <si>
    <t>Indirizzo meccanico</t>
  </si>
  <si>
    <t>Indirizzo servizi di promozione e accoglienza</t>
  </si>
  <si>
    <t>Indirizzo trasformazione agroalimentare</t>
  </si>
  <si>
    <t>Indirizzo amministrativo segretariale</t>
  </si>
  <si>
    <t>Indirizzo edile</t>
  </si>
  <si>
    <t>Indirizzo tessile e abbigliamento</t>
  </si>
  <si>
    <t>Indirizzo riparazione dei veicoli a motore</t>
  </si>
  <si>
    <t>Indirizzo agricolo</t>
  </si>
  <si>
    <t>Indirizzo benessere</t>
  </si>
  <si>
    <t>Scuola dell'obbligo</t>
  </si>
  <si>
    <t>--</t>
  </si>
  <si>
    <t>SEZIONE A - Quali sono le professioni 
ricercate dalle imprese?</t>
  </si>
  <si>
    <t>SEZIONE B -  Lavoro in provincia: 
le tendenze settoriali</t>
  </si>
  <si>
    <t>Tavola 8 - Lavoratori previsti in entrata dalle imprese nel mese di maggio 2026 e nel periodo maggio - luglio 2026</t>
  </si>
  <si>
    <t>Maggio 2026</t>
  </si>
  <si>
    <t>-</t>
  </si>
  <si>
    <t/>
  </si>
  <si>
    <t>Totale
 mag - lug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</si>
</sst>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7"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9"/>
      <color theme="1" tint="0.249977111117893"/>
      <name val="Calibri"/>
      <family val="2"/>
    </font>
    <font>
      <sz val="11"/>
      <color rgb="FFF8F8F8"/>
      <name val="Century Gothic"/>
      <family val="2"/>
      <scheme val="minor"/>
    </font>
    <font>
      <sz val="10"/>
      <color theme="1" tint="0.249977111117893"/>
      <name val="Calibri"/>
      <family val="2"/>
    </font>
    <font>
      <sz val="12"/>
      <color theme="1" tint="0.249977111117893"/>
      <name val="Calibri"/>
      <family val="2"/>
    </font>
    <font>
      <sz val="8.5"/>
      <color theme="1" tint="0.249977111117893"/>
      <name val="Calibri"/>
      <family val="2"/>
    </font>
    <font>
      <b/>
      <sz val="9"/>
      <color theme="1" tint="0.249977111117893"/>
      <name val="Calibri"/>
      <family val="2"/>
    </font>
    <font>
      <b/>
      <sz val="11"/>
      <color theme="1" tint="0.249977111117893"/>
      <name val="Calibri"/>
      <family val="2"/>
    </font>
    <font>
      <b/>
      <sz val="8"/>
      <color theme="1" tint="0.249977111117893"/>
      <name val="Calibri"/>
      <family val="2"/>
    </font>
    <font>
      <b/>
      <sz val="8.5"/>
      <color theme="1" tint="0.249977111117893"/>
      <name val="Calibri"/>
      <family val="2"/>
    </font>
    <font>
      <b/>
      <sz val="10"/>
      <color theme="1" tint="0.249977111117893"/>
      <name val="Calibri"/>
      <family val="2"/>
    </font>
    <font>
      <sz val="8"/>
      <color theme="1" tint="0.249977111117893"/>
      <name val="Calibri"/>
      <family val="2"/>
    </font>
    <font>
      <b/>
      <i/>
      <sz val="9"/>
      <color theme="1" tint="0.249977111117893"/>
      <name val="Calibri"/>
      <family val="2"/>
    </font>
    <font>
      <sz val="7"/>
      <color theme="1" tint="0.249977111117893"/>
      <name val="Calibri"/>
      <family val="2"/>
    </font>
    <font>
      <i/>
      <sz val="7"/>
      <color theme="1" tint="0.249977111117893"/>
      <name val="Calibri"/>
      <family val="2"/>
    </font>
    <font>
      <sz val="11"/>
      <color theme="1" tint="0.249977111117893"/>
      <name val="Calibri"/>
      <family val="2"/>
    </font>
    <font>
      <i/>
      <sz val="8"/>
      <color theme="1" tint="0.249977111117893"/>
      <name val="Calibri"/>
      <family val="2"/>
    </font>
    <font>
      <sz val="6.5"/>
      <color theme="1" tint="0.249977111117893"/>
      <name val="Calibri"/>
      <family val="2"/>
    </font>
    <font>
      <i/>
      <sz val="8.5"/>
      <color theme="1" tint="0.249977111117893"/>
      <name val="Calibri"/>
      <family val="2"/>
    </font>
    <font>
      <i/>
      <sz val="6.5"/>
      <color theme="1" tint="0.249977111117893"/>
      <name val="Calibri"/>
      <family val="2"/>
    </font>
    <font>
      <b/>
      <sz val="7"/>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sz val="20"/>
      <color theme="1" tint="0.249977111117893"/>
      <name val="Calibri"/>
      <family val="2"/>
    </font>
    <font>
      <b/>
      <sz val="20"/>
      <color theme="1" tint="0.249977111117893"/>
      <name val="Calibri"/>
      <family val="2"/>
    </font>
    <font>
      <i/>
      <sz val="9"/>
      <color theme="1" tint="0.249977111117893"/>
      <name val="Calibri"/>
      <family val="2"/>
    </font>
    <font>
      <b/>
      <i/>
      <sz val="20"/>
      <color theme="1" tint="0.249977111117893"/>
      <name val="Calibri"/>
      <family val="2"/>
    </font>
    <font>
      <b/>
      <sz val="12"/>
      <color theme="1" tint="0.249977111117893"/>
      <name val="Calibri"/>
      <family val="2"/>
    </font>
    <font>
      <i/>
      <sz val="14"/>
      <color theme="1" tint="0.249977111117893"/>
      <name val="Calibri"/>
      <family val="2"/>
    </font>
    <font>
      <i/>
      <sz val="9.5"/>
      <color theme="1" tint="0.249977111117893"/>
      <name val="Calibri"/>
      <family val="2"/>
    </font>
    <font>
      <b/>
      <sz val="40"/>
      <color theme="9" tint="-0.249977111117893"/>
      <name val="Calibri"/>
      <family val="2"/>
    </font>
    <font>
      <i/>
      <sz val="10"/>
      <color theme="1" tint="0.249977111117893"/>
      <name val="Calibri"/>
      <family val="2"/>
    </font>
    <font>
      <sz val="14"/>
      <color theme="1" tint="0.249977111117893"/>
      <name val="Calibri"/>
      <family val="2"/>
    </font>
    <font>
      <sz val="11"/>
      <color theme="4" tint="-0.499984740745262"/>
      <name val="Century Gothic"/>
      <family val="2"/>
      <scheme val="minor"/>
    </font>
    <font>
      <b/>
      <sz val="8.5"/>
      <color indexed="63" tint="0.249977111117893"/>
      <name val="Calibri"/>
      <family val="2"/>
    </font>
    <font>
      <sz val="11"/>
      <color rgb="FFFFFFFF"/>
      <name val="Calibri"/>
      <family val="2"/>
    </font>
    <font>
      <b/>
      <sz val="11"/>
      <color rgb="FFFFFFFF"/>
      <name val="Calibri"/>
      <family val="2"/>
    </font>
    <font>
      <sz val="11"/>
      <color rgb="FFFF0000"/>
      <name val="Calibri"/>
      <family val="2"/>
    </font>
    <font>
      <sz val="10"/>
      <color rgb="FFFF0000"/>
      <name val="Calibri"/>
      <family val="2"/>
    </font>
    <font>
      <b/>
      <sz val="8.5"/>
      <color rgb="FFFF0000"/>
      <name val="Calibri"/>
      <family val="2"/>
    </font>
  </fonts>
  <fills count="6">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249977111117893"/>
        <bgColor indexed="64"/>
      </patternFill>
    </fill>
  </fills>
  <borders count="12">
    <border>
      <left/>
      <right/>
      <top/>
      <bottom/>
      <diagonal/>
    </border>
    <border>
      <left/>
      <right/>
      <top/>
      <bottom style="hair">
        <color indexed="64"/>
      </bottom>
      <diagonal/>
    </border>
    <border>
      <left/>
      <right/>
      <top/>
      <bottom style="thin">
        <color theme="9" tint="-0.24994659260841701"/>
      </bottom>
      <diagonal/>
    </border>
    <border>
      <left/>
      <right/>
      <top style="thin">
        <color theme="9" tint="-0.24994659260841701"/>
      </top>
      <bottom/>
      <diagonal/>
    </border>
    <border>
      <left style="medium">
        <color theme="9" tint="-0.24994659260841701"/>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style="medium">
        <color theme="9" tint="-0.24994659260841701"/>
      </right>
      <top/>
      <bottom style="medium">
        <color theme="9" tint="-0.24994659260841701"/>
      </bottom>
      <diagonal/>
    </border>
    <border>
      <left/>
      <right/>
      <top/>
      <bottom style="thin">
        <color theme="1" tint="0.24994659260841701"/>
      </bottom>
      <diagonal/>
    </border>
    <border>
      <left/>
      <right/>
      <top style="thin">
        <color theme="1" tint="0.24994659260841701"/>
      </top>
      <bottom/>
      <diagonal/>
    </border>
  </borders>
  <cellStyleXfs count="102">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460">
    <xf numFmtId="0" fontId="0" fillId="0" borderId="0" xfId="0"/>
    <xf numFmtId="0" fontId="7" fillId="0" borderId="0" xfId="71" applyFont="1" applyAlignment="1">
      <alignment horizontal="justify" vertical="top" wrapText="1"/>
    </xf>
    <xf numFmtId="0" fontId="9" fillId="0" borderId="0" xfId="0" applyFont="1" applyAlignment="1">
      <alignment horizontal="justify" vertical="top" wrapText="1"/>
    </xf>
    <xf numFmtId="0" fontId="7" fillId="0" borderId="0" xfId="71" applyFont="1"/>
    <xf numFmtId="0" fontId="7" fillId="0" borderId="0" xfId="0" applyFont="1"/>
    <xf numFmtId="0" fontId="7" fillId="0" borderId="0" xfId="7" applyFont="1"/>
    <xf numFmtId="0" fontId="7" fillId="0" borderId="0" xfId="71" applyFont="1" applyAlignment="1">
      <alignment vertical="top" wrapText="1"/>
    </xf>
    <xf numFmtId="0" fontId="7" fillId="0" borderId="0" xfId="79" applyFont="1" applyAlignment="1">
      <alignment horizontal="justify" vertical="top" wrapText="1"/>
    </xf>
    <xf numFmtId="0" fontId="12" fillId="0" borderId="0" xfId="79" applyFont="1"/>
    <xf numFmtId="0" fontId="13" fillId="0" borderId="0" xfId="79" applyFont="1"/>
    <xf numFmtId="0" fontId="7" fillId="0" borderId="0" xfId="79" applyFont="1" applyAlignment="1">
      <alignment horizontal="left"/>
    </xf>
    <xf numFmtId="0" fontId="12" fillId="0" borderId="0" xfId="79" applyFont="1" applyAlignment="1">
      <alignment horizontal="left" vertical="top"/>
    </xf>
    <xf numFmtId="0" fontId="7" fillId="0" borderId="0" xfId="79" applyFont="1"/>
    <xf numFmtId="0" fontId="7"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right" vertical="top"/>
    </xf>
    <xf numFmtId="0" fontId="7" fillId="0" borderId="0" xfId="79" applyFont="1" applyAlignment="1">
      <alignment horizontal="right" vertical="top"/>
    </xf>
    <xf numFmtId="0" fontId="11" fillId="0" borderId="0" xfId="77" applyFont="1" applyAlignment="1">
      <alignment vertical="top"/>
    </xf>
    <xf numFmtId="0" fontId="7" fillId="0" borderId="0" xfId="77" applyFont="1" applyAlignment="1">
      <alignment vertical="top"/>
    </xf>
    <xf numFmtId="0" fontId="12" fillId="0" borderId="0" xfId="7" applyFont="1" applyAlignment="1">
      <alignment horizontal="left"/>
    </xf>
    <xf numFmtId="0" fontId="12" fillId="0" borderId="0" xfId="7" applyFont="1"/>
    <xf numFmtId="164" fontId="12" fillId="0" borderId="0" xfId="69" applyFont="1" applyFill="1" applyBorder="1" applyAlignment="1">
      <alignment horizontal="right"/>
    </xf>
    <xf numFmtId="167" fontId="12" fillId="0" borderId="0" xfId="69" applyNumberFormat="1" applyFont="1" applyFill="1" applyBorder="1" applyAlignment="1">
      <alignment horizontal="right"/>
    </xf>
    <xf numFmtId="164" fontId="7" fillId="0" borderId="0" xfId="69" applyFont="1" applyBorder="1" applyAlignment="1">
      <alignment horizontal="right"/>
    </xf>
    <xf numFmtId="167" fontId="7" fillId="0" borderId="0" xfId="69" applyNumberFormat="1" applyFont="1" applyBorder="1" applyAlignment="1">
      <alignment horizontal="right"/>
    </xf>
    <xf numFmtId="0" fontId="14" fillId="0" borderId="0" xfId="7" applyFont="1"/>
    <xf numFmtId="0" fontId="15" fillId="0" borderId="0" xfId="7" applyFont="1" applyAlignment="1">
      <alignment horizontal="left" vertical="top"/>
    </xf>
    <xf numFmtId="0" fontId="15" fillId="0" borderId="0" xfId="7" applyFont="1" applyAlignment="1">
      <alignment vertical="top"/>
    </xf>
    <xf numFmtId="164" fontId="15" fillId="0" borderId="0" xfId="69" applyFont="1" applyBorder="1" applyAlignment="1">
      <alignment horizontal="right" vertical="top" wrapText="1"/>
    </xf>
    <xf numFmtId="167" fontId="15" fillId="0" borderId="0" xfId="69" applyNumberFormat="1" applyFont="1" applyBorder="1" applyAlignment="1">
      <alignment horizontal="right" vertical="top"/>
    </xf>
    <xf numFmtId="0" fontId="16" fillId="0" borderId="0" xfId="7" applyFont="1"/>
    <xf numFmtId="167" fontId="7" fillId="0" borderId="0" xfId="7" applyNumberFormat="1" applyFont="1" applyAlignment="1">
      <alignment horizontal="right"/>
    </xf>
    <xf numFmtId="164" fontId="11" fillId="0" borderId="0" xfId="69" applyFont="1" applyBorder="1" applyAlignment="1">
      <alignment horizontal="right" vertical="top"/>
    </xf>
    <xf numFmtId="167" fontId="11" fillId="0" borderId="0" xfId="69" applyNumberFormat="1" applyFont="1" applyBorder="1" applyAlignment="1">
      <alignment horizontal="right" vertical="top"/>
    </xf>
    <xf numFmtId="167" fontId="12" fillId="0" borderId="0" xfId="69" applyNumberFormat="1" applyFont="1" applyBorder="1" applyAlignment="1">
      <alignment horizontal="right"/>
    </xf>
    <xf numFmtId="0" fontId="15" fillId="0" borderId="0" xfId="7" applyFont="1" applyAlignment="1" applyProtection="1">
      <alignment vertical="top"/>
      <protection locked="0"/>
    </xf>
    <xf numFmtId="0" fontId="11" fillId="0" borderId="0" xfId="7" applyFont="1" applyAlignment="1">
      <alignment horizontal="left" vertical="top" wrapText="1"/>
    </xf>
    <xf numFmtId="0" fontId="11" fillId="0" borderId="0" xfId="7" applyFont="1" applyAlignment="1">
      <alignment vertical="top" wrapText="1"/>
    </xf>
    <xf numFmtId="164" fontId="11" fillId="0" borderId="0" xfId="69" applyFont="1" applyBorder="1" applyAlignment="1">
      <alignment horizontal="right" vertical="top" wrapText="1"/>
    </xf>
    <xf numFmtId="167" fontId="11" fillId="0" borderId="0" xfId="69" applyNumberFormat="1" applyFont="1" applyBorder="1" applyAlignment="1">
      <alignment horizontal="right" vertical="top" wrapText="1"/>
    </xf>
    <xf numFmtId="0" fontId="17" fillId="0" borderId="0" xfId="7" applyFont="1" applyAlignment="1">
      <alignment vertical="top" wrapText="1"/>
    </xf>
    <xf numFmtId="167" fontId="7" fillId="0" borderId="0" xfId="69" applyNumberFormat="1" applyFont="1" applyBorder="1" applyAlignment="1">
      <alignment horizontal="right" vertical="top" wrapText="1"/>
    </xf>
    <xf numFmtId="167" fontId="7" fillId="0" borderId="0" xfId="7" applyNumberFormat="1" applyFont="1" applyAlignment="1">
      <alignment horizontal="right" vertical="top" wrapText="1"/>
    </xf>
    <xf numFmtId="0" fontId="11" fillId="0" borderId="0" xfId="7" applyFont="1" applyAlignment="1" applyProtection="1">
      <alignment horizontal="left" vertical="top" wrapText="1"/>
      <protection locked="0"/>
    </xf>
    <xf numFmtId="0" fontId="11" fillId="0" borderId="0" xfId="7" applyFont="1" applyAlignment="1" applyProtection="1">
      <alignment vertical="top" wrapText="1"/>
      <protection locked="0"/>
    </xf>
    <xf numFmtId="0" fontId="14" fillId="0" borderId="0" xfId="7" applyFont="1" applyAlignment="1">
      <alignment vertical="top" wrapText="1"/>
    </xf>
    <xf numFmtId="167" fontId="12" fillId="0" borderId="0" xfId="69" applyNumberFormat="1" applyFont="1" applyBorder="1" applyAlignment="1">
      <alignment horizontal="right" vertical="top" wrapText="1"/>
    </xf>
    <xf numFmtId="0" fontId="11" fillId="0" borderId="0" xfId="7" applyFont="1" applyAlignment="1">
      <alignment horizontal="right" vertical="top" wrapText="1"/>
    </xf>
    <xf numFmtId="167" fontId="11" fillId="0" borderId="0" xfId="7" applyNumberFormat="1" applyFont="1" applyAlignment="1">
      <alignment horizontal="right" vertical="top" wrapText="1"/>
    </xf>
    <xf numFmtId="0" fontId="11" fillId="0" borderId="0" xfId="7" applyFont="1" applyAlignment="1">
      <alignment horizontal="left" vertical="top"/>
    </xf>
    <xf numFmtId="0" fontId="11" fillId="0" borderId="0" xfId="7" applyFont="1" applyAlignment="1">
      <alignment vertical="top"/>
    </xf>
    <xf numFmtId="0" fontId="11" fillId="0" borderId="0" xfId="7" applyFont="1" applyAlignment="1">
      <alignment horizontal="right" vertical="top"/>
    </xf>
    <xf numFmtId="167" fontId="11" fillId="0" borderId="0" xfId="7" applyNumberFormat="1" applyFont="1" applyAlignment="1">
      <alignment horizontal="right" vertical="top"/>
    </xf>
    <xf numFmtId="0" fontId="17" fillId="0" borderId="0" xfId="7" applyFont="1"/>
    <xf numFmtId="0" fontId="12" fillId="0" borderId="0" xfId="7" applyFont="1" applyProtection="1">
      <protection locked="0"/>
    </xf>
    <xf numFmtId="164" fontId="12" fillId="0" borderId="0" xfId="69" applyFont="1" applyBorder="1" applyAlignment="1">
      <alignment horizontal="right"/>
    </xf>
    <xf numFmtId="0" fontId="7" fillId="0" borderId="0" xfId="7" applyFont="1" applyAlignment="1">
      <alignment horizontal="left"/>
    </xf>
    <xf numFmtId="0" fontId="7" fillId="0" borderId="0" xfId="7" applyFont="1" applyAlignment="1">
      <alignment horizontal="right"/>
    </xf>
    <xf numFmtId="167" fontId="12" fillId="0" borderId="0" xfId="7" applyNumberFormat="1" applyFont="1" applyAlignment="1">
      <alignment horizontal="right"/>
    </xf>
    <xf numFmtId="0" fontId="12" fillId="0" borderId="0" xfId="7" applyFont="1" applyAlignment="1">
      <alignment horizontal="left" vertical="top"/>
    </xf>
    <xf numFmtId="0" fontId="12" fillId="0" borderId="0" xfId="7" applyFont="1" applyAlignment="1">
      <alignment vertical="top" wrapText="1"/>
    </xf>
    <xf numFmtId="164" fontId="12" fillId="0" borderId="0" xfId="69" applyFont="1" applyBorder="1" applyAlignment="1">
      <alignment horizontal="right" vertical="top" wrapText="1"/>
    </xf>
    <xf numFmtId="0" fontId="7" fillId="0" borderId="0" xfId="7" applyFont="1" applyAlignment="1">
      <alignment horizontal="left" vertical="top" wrapText="1"/>
    </xf>
    <xf numFmtId="0" fontId="7" fillId="0" borderId="0" xfId="7" applyFont="1" applyAlignment="1">
      <alignment vertical="top" wrapText="1"/>
    </xf>
    <xf numFmtId="164" fontId="7" fillId="0" borderId="0" xfId="69" applyFont="1" applyBorder="1" applyAlignment="1">
      <alignment horizontal="right" vertical="top" wrapText="1"/>
    </xf>
    <xf numFmtId="0" fontId="7" fillId="0" borderId="0" xfId="7" applyFont="1" applyAlignment="1" applyProtection="1">
      <alignment horizontal="left" vertical="top" wrapText="1"/>
      <protection locked="0"/>
    </xf>
    <xf numFmtId="0" fontId="7" fillId="0" borderId="0" xfId="7" applyFont="1" applyAlignment="1" applyProtection="1">
      <alignment vertical="top" wrapText="1"/>
      <protection locked="0"/>
    </xf>
    <xf numFmtId="0" fontId="12" fillId="0" borderId="0" xfId="7" applyFont="1" applyAlignment="1" applyProtection="1">
      <alignment vertical="top" wrapText="1"/>
      <protection locked="0"/>
    </xf>
    <xf numFmtId="0" fontId="18" fillId="0" borderId="0" xfId="7" applyFont="1" applyAlignment="1">
      <alignment horizontal="left"/>
    </xf>
    <xf numFmtId="0" fontId="7" fillId="0" borderId="0" xfId="7" applyFont="1" applyAlignment="1" applyProtection="1">
      <alignment horizontal="left"/>
      <protection locked="0"/>
    </xf>
    <xf numFmtId="0" fontId="7" fillId="0" borderId="0" xfId="7" applyFont="1" applyProtection="1">
      <protection locked="0"/>
    </xf>
    <xf numFmtId="0" fontId="7" fillId="0" borderId="1" xfId="7" applyFont="1" applyBorder="1" applyAlignment="1">
      <alignment horizontal="left"/>
    </xf>
    <xf numFmtId="0" fontId="7" fillId="0" borderId="1" xfId="7" applyFont="1" applyBorder="1"/>
    <xf numFmtId="0" fontId="7" fillId="0" borderId="1" xfId="7" applyFont="1" applyBorder="1" applyAlignment="1">
      <alignment horizontal="right"/>
    </xf>
    <xf numFmtId="167" fontId="7" fillId="0" borderId="1" xfId="7" applyNumberFormat="1" applyFont="1" applyBorder="1" applyAlignment="1">
      <alignment horizontal="right"/>
    </xf>
    <xf numFmtId="0" fontId="17" fillId="0" borderId="0" xfId="72" applyFont="1"/>
    <xf numFmtId="0" fontId="17" fillId="0" borderId="0" xfId="72" applyFont="1" applyAlignment="1">
      <alignment vertical="top"/>
    </xf>
    <xf numFmtId="0" fontId="9" fillId="0" borderId="0" xfId="72" applyFont="1" applyAlignment="1">
      <alignment vertical="top"/>
    </xf>
    <xf numFmtId="0" fontId="17" fillId="0" borderId="0" xfId="72" applyFont="1" applyAlignment="1">
      <alignment vertical="center"/>
    </xf>
    <xf numFmtId="0" fontId="15" fillId="4" borderId="0" xfId="7" applyFont="1" applyFill="1" applyAlignment="1">
      <alignment horizontal="left" vertical="top"/>
    </xf>
    <xf numFmtId="0" fontId="15" fillId="4" borderId="0" xfId="7" applyFont="1" applyFill="1" applyAlignment="1">
      <alignment vertical="top"/>
    </xf>
    <xf numFmtId="164" fontId="15" fillId="4" borderId="0" xfId="69" applyFont="1" applyFill="1" applyBorder="1" applyAlignment="1">
      <alignment horizontal="right" vertical="top" wrapText="1"/>
    </xf>
    <xf numFmtId="167" fontId="15" fillId="4" borderId="0" xfId="69" applyNumberFormat="1" applyFont="1" applyFill="1" applyBorder="1" applyAlignment="1">
      <alignment horizontal="right" vertical="top"/>
    </xf>
    <xf numFmtId="0" fontId="15" fillId="4" borderId="0" xfId="50" applyFont="1" applyFill="1" applyAlignment="1">
      <alignment horizontal="left" vertical="top"/>
    </xf>
    <xf numFmtId="3" fontId="15" fillId="4" borderId="0" xfId="10" applyNumberFormat="1" applyFont="1" applyFill="1" applyBorder="1" applyAlignment="1">
      <alignment horizontal="right" vertical="top"/>
    </xf>
    <xf numFmtId="0" fontId="9" fillId="0" borderId="0" xfId="0" applyFont="1"/>
    <xf numFmtId="166" fontId="11" fillId="4" borderId="0" xfId="71" applyNumberFormat="1" applyFont="1" applyFill="1" applyAlignment="1">
      <alignment horizontal="right" vertical="top" wrapText="1"/>
    </xf>
    <xf numFmtId="0" fontId="7" fillId="0" borderId="0" xfId="50" applyFont="1"/>
    <xf numFmtId="0" fontId="21" fillId="0" borderId="0" xfId="0" applyFont="1"/>
    <xf numFmtId="0" fontId="15" fillId="0" borderId="0" xfId="50" applyFont="1" applyAlignment="1">
      <alignment horizontal="left" vertical="top"/>
    </xf>
    <xf numFmtId="168" fontId="15" fillId="0" borderId="0" xfId="10" applyNumberFormat="1" applyFont="1" applyFill="1" applyBorder="1" applyAlignment="1">
      <alignment horizontal="right" vertical="top"/>
    </xf>
    <xf numFmtId="0" fontId="15" fillId="0" borderId="0" xfId="50" applyFont="1" applyAlignment="1">
      <alignment horizontal="left" vertical="top" wrapText="1"/>
    </xf>
    <xf numFmtId="3" fontId="15" fillId="0" borderId="0" xfId="10" applyNumberFormat="1" applyFont="1" applyFill="1" applyBorder="1" applyAlignment="1">
      <alignment horizontal="right" vertical="top"/>
    </xf>
    <xf numFmtId="3" fontId="15" fillId="0" borderId="0" xfId="71" applyNumberFormat="1" applyFont="1" applyAlignment="1">
      <alignment horizontal="right" vertical="top" wrapText="1"/>
    </xf>
    <xf numFmtId="0" fontId="15" fillId="0" borderId="0" xfId="50" applyFont="1" applyAlignment="1" applyProtection="1">
      <alignment vertical="top" wrapText="1"/>
      <protection locked="0"/>
    </xf>
    <xf numFmtId="166" fontId="11" fillId="0" borderId="0" xfId="71" applyNumberFormat="1" applyFont="1" applyAlignment="1">
      <alignment horizontal="right" vertical="top" wrapText="1"/>
    </xf>
    <xf numFmtId="0" fontId="11" fillId="0" borderId="0" xfId="50" applyFont="1" applyAlignment="1" applyProtection="1">
      <alignment vertical="top" wrapText="1"/>
      <protection locked="0"/>
    </xf>
    <xf numFmtId="0" fontId="11" fillId="0" borderId="0" xfId="0" applyFont="1" applyAlignment="1">
      <alignment horizontal="right" vertical="top" wrapText="1"/>
    </xf>
    <xf numFmtId="3" fontId="11" fillId="0" borderId="0" xfId="71" applyNumberFormat="1" applyFont="1" applyAlignment="1">
      <alignment horizontal="right" vertical="top" wrapText="1"/>
    </xf>
    <xf numFmtId="0" fontId="15" fillId="0" borderId="0" xfId="50" applyFont="1" applyAlignment="1">
      <alignment vertical="top" wrapText="1"/>
    </xf>
    <xf numFmtId="0" fontId="7" fillId="0" borderId="0" xfId="50" applyFont="1" applyAlignment="1" applyProtection="1">
      <alignment wrapText="1"/>
      <protection locked="0"/>
    </xf>
    <xf numFmtId="3" fontId="7" fillId="0" borderId="0" xfId="71" applyNumberFormat="1" applyFont="1" applyAlignment="1">
      <alignment horizontal="right" vertical="top" wrapText="1"/>
    </xf>
    <xf numFmtId="166" fontId="7" fillId="0" borderId="0" xfId="71" applyNumberFormat="1" applyFont="1" applyAlignment="1">
      <alignment horizontal="right" vertical="top" wrapText="1"/>
    </xf>
    <xf numFmtId="0" fontId="9" fillId="0" borderId="0" xfId="50" applyFont="1"/>
    <xf numFmtId="0" fontId="22" fillId="0" borderId="0" xfId="71" applyFont="1"/>
    <xf numFmtId="0" fontId="17" fillId="0" borderId="0" xfId="50" applyFont="1" applyAlignment="1">
      <alignment vertical="top" wrapText="1"/>
    </xf>
    <xf numFmtId="167" fontId="12" fillId="0" borderId="0" xfId="50" applyNumberFormat="1" applyFont="1" applyAlignment="1">
      <alignment horizontal="right"/>
    </xf>
    <xf numFmtId="0" fontId="12" fillId="0" borderId="0" xfId="79" applyFont="1" applyAlignment="1">
      <alignment horizontal="justify" vertical="top" wrapText="1"/>
    </xf>
    <xf numFmtId="0" fontId="7" fillId="0" borderId="0" xfId="80" applyFont="1" applyAlignment="1">
      <alignment horizontal="left" vertical="top"/>
    </xf>
    <xf numFmtId="0" fontId="7" fillId="0" borderId="0" xfId="79" applyFont="1" applyAlignment="1">
      <alignment vertical="top"/>
    </xf>
    <xf numFmtId="0" fontId="7" fillId="0" borderId="0" xfId="8" applyFont="1" applyAlignment="1">
      <alignment horizontal="right" vertical="top"/>
    </xf>
    <xf numFmtId="0" fontId="15" fillId="4" borderId="0" xfId="71" applyFont="1" applyFill="1" applyAlignment="1">
      <alignment horizontal="left" vertical="top"/>
    </xf>
    <xf numFmtId="167" fontId="15" fillId="4" borderId="0" xfId="78" applyNumberFormat="1" applyFont="1" applyFill="1" applyBorder="1" applyAlignment="1">
      <alignment horizontal="right" vertical="top"/>
    </xf>
    <xf numFmtId="0" fontId="24" fillId="0" borderId="0" xfId="8" applyFont="1" applyAlignment="1">
      <alignment horizontal="left" vertical="top"/>
    </xf>
    <xf numFmtId="0" fontId="15" fillId="0" borderId="0" xfId="71" applyFont="1" applyAlignment="1">
      <alignment horizontal="left" vertical="top"/>
    </xf>
    <xf numFmtId="167" fontId="15" fillId="0" borderId="0" xfId="78" applyNumberFormat="1" applyFont="1" applyFill="1" applyBorder="1" applyAlignment="1">
      <alignment horizontal="right" vertical="top"/>
    </xf>
    <xf numFmtId="0" fontId="11" fillId="0" borderId="0" xfId="71" applyFont="1" applyAlignment="1" applyProtection="1">
      <alignment vertical="top" wrapText="1"/>
      <protection locked="0"/>
    </xf>
    <xf numFmtId="0" fontId="7" fillId="0" borderId="0" xfId="0" applyFont="1" applyAlignment="1">
      <alignment vertical="top" wrapText="1"/>
    </xf>
    <xf numFmtId="166" fontId="15" fillId="0" borderId="0" xfId="0" applyNumberFormat="1" applyFont="1" applyAlignment="1">
      <alignment horizontal="right" vertical="top"/>
    </xf>
    <xf numFmtId="0" fontId="9" fillId="0" borderId="0" xfId="71" applyFont="1"/>
    <xf numFmtId="0" fontId="19" fillId="0" borderId="0" xfId="50" applyFont="1" applyAlignment="1">
      <alignment vertical="top" wrapText="1"/>
    </xf>
    <xf numFmtId="0" fontId="11" fillId="0" borderId="0" xfId="8" applyFont="1"/>
    <xf numFmtId="0" fontId="11" fillId="0" borderId="0" xfId="71" applyFont="1"/>
    <xf numFmtId="0" fontId="9" fillId="0" borderId="0" xfId="79" applyFont="1"/>
    <xf numFmtId="0" fontId="7" fillId="0" borderId="0" xfId="8" applyFont="1"/>
    <xf numFmtId="0" fontId="9" fillId="0" borderId="0" xfId="8" applyFont="1"/>
    <xf numFmtId="0" fontId="12" fillId="0" borderId="0" xfId="8" applyFont="1" applyAlignment="1">
      <alignment horizontal="justify" vertical="top" wrapText="1"/>
    </xf>
    <xf numFmtId="0" fontId="12" fillId="0" borderId="0" xfId="8" applyFont="1"/>
    <xf numFmtId="0" fontId="7" fillId="0" borderId="0" xfId="8" applyFont="1" applyAlignment="1">
      <alignment vertical="top"/>
    </xf>
    <xf numFmtId="3" fontId="7" fillId="0" borderId="0" xfId="8" applyNumberFormat="1" applyFont="1" applyAlignment="1">
      <alignment vertical="top"/>
    </xf>
    <xf numFmtId="0" fontId="21" fillId="0" borderId="0" xfId="76" applyFont="1"/>
    <xf numFmtId="0" fontId="21" fillId="0" borderId="0" xfId="76" applyFont="1" applyAlignment="1">
      <alignment horizontal="justify"/>
    </xf>
    <xf numFmtId="0" fontId="13" fillId="0" borderId="0" xfId="76" applyFont="1"/>
    <xf numFmtId="0" fontId="9" fillId="0" borderId="0" xfId="76" applyFont="1"/>
    <xf numFmtId="0" fontId="27" fillId="0" borderId="0" xfId="0" applyFont="1"/>
    <xf numFmtId="0" fontId="28" fillId="0" borderId="0" xfId="0" applyFont="1" applyAlignment="1">
      <alignment vertical="center" wrapText="1"/>
    </xf>
    <xf numFmtId="0" fontId="11" fillId="0" borderId="0" xfId="0" applyFont="1"/>
    <xf numFmtId="0" fontId="12" fillId="0" borderId="0" xfId="79" applyFont="1" applyAlignment="1">
      <alignment vertical="top"/>
    </xf>
    <xf numFmtId="0" fontId="11" fillId="0" borderId="0" xfId="72" applyFont="1" applyAlignment="1">
      <alignment vertical="top"/>
    </xf>
    <xf numFmtId="3" fontId="11" fillId="0" borderId="0" xfId="72" applyNumberFormat="1" applyFont="1" applyAlignment="1">
      <alignment horizontal="right" vertical="top"/>
    </xf>
    <xf numFmtId="167" fontId="11" fillId="0" borderId="0" xfId="73" applyNumberFormat="1" applyFont="1" applyAlignment="1">
      <alignment horizontal="right" vertical="top"/>
    </xf>
    <xf numFmtId="0" fontId="7" fillId="0" borderId="2" xfId="0" applyFont="1" applyBorder="1" applyAlignment="1">
      <alignment horizontal="left" vertical="top"/>
    </xf>
    <xf numFmtId="0" fontId="7" fillId="0" borderId="2" xfId="0" applyFont="1" applyBorder="1" applyAlignment="1">
      <alignment horizontal="right" vertical="top"/>
    </xf>
    <xf numFmtId="0" fontId="17" fillId="0" borderId="2" xfId="72" applyFont="1" applyBorder="1" applyAlignment="1">
      <alignment horizontal="left"/>
    </xf>
    <xf numFmtId="0" fontId="17" fillId="0" borderId="2" xfId="72" applyFont="1" applyBorder="1"/>
    <xf numFmtId="170" fontId="17" fillId="0" borderId="2" xfId="72" applyNumberFormat="1" applyFont="1" applyBorder="1"/>
    <xf numFmtId="167" fontId="17" fillId="0" borderId="2" xfId="72" applyNumberFormat="1" applyFont="1" applyBorder="1"/>
    <xf numFmtId="0" fontId="17" fillId="0" borderId="3" xfId="72" applyFont="1" applyBorder="1" applyAlignment="1">
      <alignment horizontal="left"/>
    </xf>
    <xf numFmtId="0" fontId="17" fillId="0" borderId="3" xfId="72" applyFont="1" applyBorder="1"/>
    <xf numFmtId="167" fontId="17" fillId="0" borderId="3" xfId="72" applyNumberFormat="1" applyFont="1" applyBorder="1"/>
    <xf numFmtId="0" fontId="16" fillId="0" borderId="0" xfId="0" applyFont="1"/>
    <xf numFmtId="0" fontId="9" fillId="0" borderId="0" xfId="0" applyFont="1" applyAlignment="1">
      <alignment horizontal="center"/>
    </xf>
    <xf numFmtId="0" fontId="31" fillId="0" borderId="0" xfId="0" applyFont="1" applyAlignment="1">
      <alignment horizontal="justify" vertical="center"/>
    </xf>
    <xf numFmtId="0" fontId="32" fillId="0" borderId="0" xfId="0" applyFont="1" applyAlignment="1">
      <alignment vertical="top" wrapText="1"/>
    </xf>
    <xf numFmtId="0" fontId="30" fillId="0" borderId="0" xfId="0" applyFont="1" applyAlignment="1">
      <alignment horizontal="justify" vertical="center"/>
    </xf>
    <xf numFmtId="0" fontId="31" fillId="0" borderId="0" xfId="0" applyFont="1" applyAlignment="1">
      <alignment horizontal="left"/>
    </xf>
    <xf numFmtId="0" fontId="33" fillId="0" borderId="0" xfId="0" applyFont="1" applyAlignment="1">
      <alignment horizontal="left"/>
    </xf>
    <xf numFmtId="0" fontId="34" fillId="0" borderId="0" xfId="0" applyFont="1" applyAlignment="1">
      <alignment horizontal="center" vertical="center"/>
    </xf>
    <xf numFmtId="0" fontId="9" fillId="0" borderId="0" xfId="75" applyFont="1"/>
    <xf numFmtId="0" fontId="21" fillId="0" borderId="0" xfId="0" applyFont="1" applyAlignment="1">
      <alignment horizontal="justify" vertical="top" wrapText="1"/>
    </xf>
    <xf numFmtId="0" fontId="21" fillId="0" borderId="0" xfId="0" applyFont="1" applyAlignment="1">
      <alignment horizontal="center"/>
    </xf>
    <xf numFmtId="0" fontId="16" fillId="0" borderId="0" xfId="0" applyFont="1" applyAlignment="1">
      <alignment horizontal="justify" vertical="top" wrapText="1"/>
    </xf>
    <xf numFmtId="0" fontId="22" fillId="0" borderId="0" xfId="0" applyFont="1" applyAlignment="1">
      <alignment vertical="center" wrapText="1"/>
    </xf>
    <xf numFmtId="0" fontId="32" fillId="0" borderId="0" xfId="0" applyFont="1" applyAlignment="1">
      <alignment horizontal="justify" vertical="top" wrapText="1"/>
    </xf>
    <xf numFmtId="0" fontId="9" fillId="0" borderId="0" xfId="0" applyFont="1" applyAlignment="1">
      <alignment vertical="top" wrapText="1"/>
    </xf>
    <xf numFmtId="0" fontId="9" fillId="0" borderId="0" xfId="0" applyFont="1" applyAlignment="1">
      <alignment vertical="top"/>
    </xf>
    <xf numFmtId="0" fontId="7" fillId="0" borderId="0" xfId="0" applyFont="1" applyAlignment="1">
      <alignment horizontal="justify" vertical="top" wrapText="1"/>
    </xf>
    <xf numFmtId="0" fontId="12" fillId="0" borderId="0" xfId="0" applyFont="1" applyAlignment="1">
      <alignment vertical="top"/>
    </xf>
    <xf numFmtId="0" fontId="7" fillId="0" borderId="0" xfId="0" applyFont="1" applyAlignment="1">
      <alignment horizontal="justify" vertical="top"/>
    </xf>
    <xf numFmtId="0" fontId="13" fillId="5" borderId="0" xfId="50" applyFont="1" applyFill="1" applyAlignment="1">
      <alignment horizontal="left"/>
    </xf>
    <xf numFmtId="0" fontId="13" fillId="5" borderId="0" xfId="50" applyFont="1" applyFill="1" applyAlignment="1">
      <alignment horizontal="center"/>
    </xf>
    <xf numFmtId="0" fontId="7" fillId="5" borderId="0" xfId="50" applyFont="1" applyFill="1"/>
    <xf numFmtId="0" fontId="12" fillId="5" borderId="0" xfId="50" applyFont="1" applyFill="1" applyAlignment="1">
      <alignment horizontal="centerContinuous"/>
    </xf>
    <xf numFmtId="0" fontId="12" fillId="0" borderId="0" xfId="50" applyFont="1" applyAlignment="1">
      <alignment horizontal="centerContinuous"/>
    </xf>
    <xf numFmtId="0" fontId="38" fillId="0" borderId="0" xfId="50" applyFont="1"/>
    <xf numFmtId="0" fontId="39" fillId="0" borderId="0" xfId="8" applyFont="1" applyAlignment="1">
      <alignment vertical="center"/>
    </xf>
    <xf numFmtId="0" fontId="17" fillId="0" borderId="0" xfId="50" applyFont="1" applyAlignment="1">
      <alignment vertical="top"/>
    </xf>
    <xf numFmtId="0" fontId="22" fillId="0" borderId="0" xfId="50" applyFont="1" applyAlignment="1">
      <alignment vertical="top" wrapText="1"/>
    </xf>
    <xf numFmtId="0" fontId="13" fillId="5" borderId="0" xfId="8" applyFont="1" applyFill="1" applyAlignment="1">
      <alignment horizontal="left"/>
    </xf>
    <xf numFmtId="0" fontId="13" fillId="5" borderId="0" xfId="8" applyFont="1" applyFill="1" applyAlignment="1">
      <alignment horizontal="center"/>
    </xf>
    <xf numFmtId="0" fontId="13" fillId="5" borderId="0" xfId="8" applyFont="1" applyFill="1" applyAlignment="1">
      <alignment horizontal="centerContinuous"/>
    </xf>
    <xf numFmtId="3" fontId="15" fillId="5" borderId="0" xfId="8" applyNumberFormat="1" applyFont="1" applyFill="1" applyAlignment="1">
      <alignment vertical="center" wrapText="1"/>
    </xf>
    <xf numFmtId="0" fontId="11" fillId="5" borderId="0" xfId="8" applyFont="1" applyFill="1"/>
    <xf numFmtId="0" fontId="13" fillId="5" borderId="0" xfId="79" applyFont="1" applyFill="1" applyAlignment="1">
      <alignment horizontal="left"/>
    </xf>
    <xf numFmtId="0" fontId="13" fillId="5" borderId="0" xfId="79" applyFont="1" applyFill="1" applyAlignment="1">
      <alignment horizontal="center"/>
    </xf>
    <xf numFmtId="0" fontId="15" fillId="5" borderId="0" xfId="79" applyFont="1" applyFill="1" applyAlignment="1">
      <alignment horizontal="center"/>
    </xf>
    <xf numFmtId="3" fontId="15" fillId="5" borderId="0" xfId="79" applyNumberFormat="1" applyFont="1" applyFill="1" applyAlignment="1">
      <alignment wrapText="1"/>
    </xf>
    <xf numFmtId="0" fontId="11" fillId="5" borderId="0" xfId="79" applyFont="1" applyFill="1" applyAlignment="1">
      <alignment vertical="top" wrapText="1"/>
    </xf>
    <xf numFmtId="0" fontId="11" fillId="5" borderId="0" xfId="79" applyFont="1" applyFill="1" applyAlignment="1">
      <alignment horizontal="center" vertical="top" wrapText="1"/>
    </xf>
    <xf numFmtId="0" fontId="15" fillId="5" borderId="0" xfId="71" applyFont="1" applyFill="1" applyAlignment="1">
      <alignment vertical="top" wrapText="1"/>
    </xf>
    <xf numFmtId="0" fontId="15" fillId="5" borderId="0" xfId="8" applyFont="1" applyFill="1" applyAlignment="1">
      <alignment horizontal="left" vertical="center"/>
    </xf>
    <xf numFmtId="0" fontId="15" fillId="5" borderId="0" xfId="8" applyFont="1" applyFill="1" applyAlignment="1">
      <alignment horizontal="left"/>
    </xf>
    <xf numFmtId="0" fontId="15" fillId="5" borderId="0" xfId="8" applyFont="1" applyFill="1" applyAlignment="1">
      <alignment vertical="top" wrapText="1"/>
    </xf>
    <xf numFmtId="0" fontId="15" fillId="0" borderId="0" xfId="8" applyFont="1" applyAlignment="1">
      <alignment horizontal="center"/>
    </xf>
    <xf numFmtId="0" fontId="11" fillId="0" borderId="0" xfId="8" applyFont="1" applyAlignment="1">
      <alignment vertical="top" textRotation="90" wrapText="1"/>
    </xf>
    <xf numFmtId="164" fontId="11" fillId="0" borderId="0" xfId="78" applyFont="1" applyFill="1" applyBorder="1" applyAlignment="1">
      <alignment horizontal="right"/>
    </xf>
    <xf numFmtId="167" fontId="11" fillId="0" borderId="0" xfId="78" applyNumberFormat="1" applyFont="1" applyFill="1" applyBorder="1" applyAlignment="1">
      <alignment horizontal="right"/>
    </xf>
    <xf numFmtId="0" fontId="15" fillId="5" borderId="0" xfId="79" applyFont="1" applyFill="1" applyAlignment="1">
      <alignment horizontal="left"/>
    </xf>
    <xf numFmtId="0" fontId="15" fillId="5" borderId="0" xfId="79" applyFont="1" applyFill="1" applyAlignment="1">
      <alignment horizontal="left" vertical="center"/>
    </xf>
    <xf numFmtId="3" fontId="11" fillId="5" borderId="0" xfId="8" applyNumberFormat="1" applyFont="1" applyFill="1" applyAlignment="1">
      <alignment horizontal="center" vertical="top" wrapText="1"/>
    </xf>
    <xf numFmtId="0" fontId="11" fillId="5" borderId="0" xfId="79" applyFont="1" applyFill="1" applyAlignment="1">
      <alignment vertical="center" wrapText="1"/>
    </xf>
    <xf numFmtId="0" fontId="11" fillId="5" borderId="0" xfId="79" applyFont="1" applyFill="1" applyAlignment="1">
      <alignment horizontal="right" vertical="center" wrapText="1"/>
    </xf>
    <xf numFmtId="0" fontId="13" fillId="5" borderId="0" xfId="7" applyFont="1" applyFill="1" applyAlignment="1">
      <alignment horizontal="center"/>
    </xf>
    <xf numFmtId="0" fontId="15" fillId="5" borderId="0" xfId="7" applyFont="1" applyFill="1"/>
    <xf numFmtId="0" fontId="15" fillId="5" borderId="0" xfId="7" applyFont="1" applyFill="1" applyAlignment="1">
      <alignment horizontal="centerContinuous"/>
    </xf>
    <xf numFmtId="0" fontId="21" fillId="5" borderId="0" xfId="7" applyFont="1" applyFill="1"/>
    <xf numFmtId="0" fontId="17" fillId="5" borderId="0" xfId="7" applyFont="1" applyFill="1"/>
    <xf numFmtId="0" fontId="7" fillId="5" borderId="0" xfId="7" applyFont="1" applyFill="1"/>
    <xf numFmtId="0" fontId="13" fillId="5" borderId="0" xfId="7" applyFont="1" applyFill="1" applyAlignment="1">
      <alignment horizontal="center" vertical="center"/>
    </xf>
    <xf numFmtId="0" fontId="13" fillId="5" borderId="0" xfId="7" quotePrefix="1" applyFont="1" applyFill="1" applyAlignment="1">
      <alignment horizontal="center" vertical="center"/>
    </xf>
    <xf numFmtId="0" fontId="17" fillId="0" borderId="0" xfId="7" applyFont="1" applyAlignment="1">
      <alignment horizontal="left"/>
    </xf>
    <xf numFmtId="0" fontId="15" fillId="5" borderId="11" xfId="7" applyFont="1" applyFill="1" applyBorder="1" applyAlignment="1">
      <alignment horizontal="right" vertical="center"/>
    </xf>
    <xf numFmtId="0" fontId="15" fillId="5" borderId="11" xfId="71" applyFont="1" applyFill="1" applyBorder="1" applyAlignment="1">
      <alignment horizontal="right" vertical="top" wrapText="1"/>
    </xf>
    <xf numFmtId="164" fontId="12" fillId="0" borderId="0" xfId="78" applyFont="1" applyFill="1" applyBorder="1" applyAlignment="1">
      <alignment horizontal="right" vertical="top"/>
    </xf>
    <xf numFmtId="167" fontId="12" fillId="0" borderId="0" xfId="78" applyNumberFormat="1" applyFont="1" applyFill="1" applyBorder="1" applyAlignment="1">
      <alignment horizontal="right" vertical="top"/>
    </xf>
    <xf numFmtId="164" fontId="7" fillId="0" borderId="0" xfId="5" applyFont="1" applyFill="1" applyBorder="1" applyAlignment="1">
      <alignment horizontal="right"/>
    </xf>
    <xf numFmtId="167" fontId="7" fillId="0" borderId="0" xfId="5" applyNumberFormat="1" applyFont="1" applyFill="1" applyBorder="1" applyAlignment="1">
      <alignment horizontal="right"/>
    </xf>
    <xf numFmtId="0" fontId="10" fillId="0" borderId="0" xfId="0" applyFont="1"/>
    <xf numFmtId="0" fontId="7" fillId="0" borderId="0" xfId="50" applyFont="1" applyAlignment="1">
      <alignment horizontal="right"/>
    </xf>
    <xf numFmtId="167" fontId="7" fillId="0" borderId="0" xfId="50" applyNumberFormat="1" applyFont="1" applyAlignment="1">
      <alignment horizontal="right"/>
    </xf>
    <xf numFmtId="0" fontId="7" fillId="0" borderId="0" xfId="0" applyFont="1" applyAlignment="1">
      <alignment wrapText="1"/>
    </xf>
    <xf numFmtId="164" fontId="12" fillId="0" borderId="0" xfId="5" applyFont="1" applyFill="1" applyBorder="1" applyAlignment="1">
      <alignment horizontal="right"/>
    </xf>
    <xf numFmtId="167" fontId="12" fillId="0" borderId="0" xfId="5" applyNumberFormat="1" applyFont="1" applyFill="1" applyBorder="1" applyAlignment="1">
      <alignment horizontal="right"/>
    </xf>
    <xf numFmtId="0" fontId="12" fillId="0" borderId="0" xfId="79" applyFont="1" applyAlignment="1">
      <alignment horizontal="justify"/>
    </xf>
    <xf numFmtId="164" fontId="7" fillId="0" borderId="0" xfId="78" applyFont="1" applyFill="1" applyBorder="1" applyAlignment="1">
      <alignment horizontal="right"/>
    </xf>
    <xf numFmtId="167" fontId="7" fillId="0" borderId="0" xfId="78" applyNumberFormat="1" applyFont="1" applyFill="1" applyBorder="1" applyAlignment="1">
      <alignment horizontal="right"/>
    </xf>
    <xf numFmtId="0" fontId="11" fillId="0" borderId="0" xfId="79" applyFont="1"/>
    <xf numFmtId="0" fontId="11" fillId="0" borderId="0" xfId="79" applyFont="1" applyAlignment="1">
      <alignment vertical="center"/>
    </xf>
    <xf numFmtId="0" fontId="23" fillId="0" borderId="0" xfId="71" applyFont="1" applyAlignment="1">
      <alignment vertical="top" wrapText="1"/>
    </xf>
    <xf numFmtId="0" fontId="11" fillId="0" borderId="0" xfId="79" applyFont="1" applyAlignment="1">
      <alignment horizontal="right"/>
    </xf>
    <xf numFmtId="167" fontId="11" fillId="0" borderId="0" xfId="79" applyNumberFormat="1" applyFont="1" applyAlignment="1">
      <alignment horizontal="right"/>
    </xf>
    <xf numFmtId="0" fontId="11" fillId="0" borderId="0" xfId="8" applyFont="1" applyAlignment="1">
      <alignment vertical="top"/>
    </xf>
    <xf numFmtId="164" fontId="12" fillId="0" borderId="0" xfId="73" applyFont="1" applyFill="1" applyBorder="1" applyAlignment="1">
      <alignment horizontal="right" vertical="top"/>
    </xf>
    <xf numFmtId="167" fontId="12" fillId="0" borderId="0" xfId="73" applyNumberFormat="1" applyFont="1" applyFill="1" applyBorder="1" applyAlignment="1">
      <alignment horizontal="right" vertical="top"/>
    </xf>
    <xf numFmtId="0" fontId="11" fillId="0" borderId="0" xfId="71" applyFont="1" applyAlignment="1">
      <alignment vertical="top"/>
    </xf>
    <xf numFmtId="0" fontId="11" fillId="0" borderId="0" xfId="0" applyFont="1" applyAlignment="1">
      <alignment vertical="top"/>
    </xf>
    <xf numFmtId="166" fontId="15" fillId="0" borderId="0" xfId="71" applyNumberFormat="1" applyFont="1" applyAlignment="1">
      <alignment horizontal="right" vertical="top" wrapText="1"/>
    </xf>
    <xf numFmtId="0" fontId="7" fillId="0" borderId="0" xfId="71" applyFont="1" applyAlignment="1">
      <alignment horizontal="left" wrapText="1"/>
    </xf>
    <xf numFmtId="164" fontId="12" fillId="0" borderId="0" xfId="73" applyFont="1" applyFill="1" applyBorder="1" applyAlignment="1">
      <alignment horizontal="right"/>
    </xf>
    <xf numFmtId="167" fontId="12" fillId="0" borderId="0" xfId="73" applyNumberFormat="1" applyFont="1" applyFill="1" applyBorder="1" applyAlignment="1">
      <alignment horizontal="right"/>
    </xf>
    <xf numFmtId="0" fontId="19" fillId="0" borderId="0" xfId="74" applyFont="1"/>
    <xf numFmtId="0" fontId="11" fillId="0" borderId="0" xfId="8" applyFont="1" applyAlignment="1">
      <alignment horizontal="center" vertical="center"/>
    </xf>
    <xf numFmtId="164" fontId="11" fillId="0" borderId="0" xfId="78" applyFont="1" applyFill="1" applyBorder="1" applyAlignment="1">
      <alignment horizontal="center" vertical="center"/>
    </xf>
    <xf numFmtId="167" fontId="11" fillId="0" borderId="0" xfId="78" applyNumberFormat="1" applyFont="1" applyFill="1" applyBorder="1" applyAlignment="1">
      <alignment horizontal="center" vertical="center"/>
    </xf>
    <xf numFmtId="164" fontId="15" fillId="0" borderId="0" xfId="73" applyFont="1" applyFill="1" applyBorder="1" applyAlignment="1">
      <alignment horizontal="right" vertical="top"/>
    </xf>
    <xf numFmtId="167" fontId="15" fillId="0" borderId="0" xfId="73" applyNumberFormat="1" applyFont="1" applyFill="1" applyBorder="1" applyAlignment="1">
      <alignment horizontal="right" vertical="top"/>
    </xf>
    <xf numFmtId="1" fontId="15" fillId="0" borderId="0" xfId="74" applyNumberFormat="1" applyFont="1" applyAlignment="1">
      <alignment vertical="top"/>
    </xf>
    <xf numFmtId="167" fontId="11" fillId="0" borderId="0" xfId="73" applyNumberFormat="1" applyFont="1" applyFill="1" applyBorder="1" applyAlignment="1">
      <alignment horizontal="right" vertical="top"/>
    </xf>
    <xf numFmtId="1" fontId="11" fillId="0" borderId="0" xfId="74" applyNumberFormat="1" applyFont="1" applyAlignment="1">
      <alignment vertical="top"/>
    </xf>
    <xf numFmtId="0" fontId="11" fillId="0" borderId="0" xfId="0" applyFont="1" applyAlignment="1">
      <alignment vertical="top" wrapText="1"/>
    </xf>
    <xf numFmtId="167" fontId="11" fillId="0" borderId="0" xfId="73" applyNumberFormat="1" applyFont="1" applyFill="1" applyBorder="1" applyAlignment="1">
      <alignment horizontal="right" vertical="top" wrapText="1"/>
    </xf>
    <xf numFmtId="0" fontId="15" fillId="0" borderId="0" xfId="71" applyFont="1" applyAlignment="1">
      <alignment vertical="top" wrapText="1"/>
    </xf>
    <xf numFmtId="0" fontId="11" fillId="0" borderId="0" xfId="71" applyFont="1" applyAlignment="1">
      <alignment horizontal="left" wrapText="1"/>
    </xf>
    <xf numFmtId="0" fontId="11" fillId="0" borderId="0" xfId="0" applyFont="1" applyAlignment="1">
      <alignment wrapText="1"/>
    </xf>
    <xf numFmtId="0" fontId="19" fillId="0" borderId="0" xfId="71" applyFont="1" applyAlignment="1">
      <alignment vertical="top" wrapText="1"/>
    </xf>
    <xf numFmtId="0" fontId="20" fillId="0" borderId="0" xfId="71" applyFont="1" applyAlignment="1">
      <alignment vertical="top"/>
    </xf>
    <xf numFmtId="164" fontId="19" fillId="0" borderId="0" xfId="73" applyFont="1" applyFill="1" applyBorder="1" applyAlignment="1">
      <alignment horizontal="right" vertical="top"/>
    </xf>
    <xf numFmtId="167" fontId="19" fillId="0" borderId="0" xfId="73" applyNumberFormat="1" applyFont="1" applyFill="1" applyBorder="1" applyAlignment="1">
      <alignment horizontal="right" vertical="top"/>
    </xf>
    <xf numFmtId="0" fontId="19" fillId="0" borderId="0" xfId="0" applyFont="1" applyAlignment="1">
      <alignment vertical="top"/>
    </xf>
    <xf numFmtId="0" fontId="19" fillId="0" borderId="0" xfId="71" applyFont="1" applyAlignment="1">
      <alignment vertical="top"/>
    </xf>
    <xf numFmtId="167" fontId="26" fillId="0" borderId="0" xfId="71" applyNumberFormat="1" applyFont="1" applyAlignment="1">
      <alignment horizontal="right" vertical="top"/>
    </xf>
    <xf numFmtId="0" fontId="20" fillId="0" borderId="0" xfId="0" applyFont="1" applyAlignment="1">
      <alignment vertical="top"/>
    </xf>
    <xf numFmtId="0" fontId="19" fillId="0" borderId="0" xfId="74" applyFont="1" applyAlignment="1">
      <alignment vertical="top"/>
    </xf>
    <xf numFmtId="0" fontId="19" fillId="0" borderId="0" xfId="8" applyFont="1" applyAlignment="1">
      <alignment vertical="top"/>
    </xf>
    <xf numFmtId="164" fontId="19" fillId="0" borderId="0" xfId="78" applyFont="1" applyFill="1" applyBorder="1" applyAlignment="1">
      <alignment horizontal="right" vertical="top"/>
    </xf>
    <xf numFmtId="167" fontId="19" fillId="0" borderId="0" xfId="78" applyNumberFormat="1" applyFont="1" applyFill="1" applyBorder="1" applyAlignment="1">
      <alignment horizontal="right" vertical="top"/>
    </xf>
    <xf numFmtId="0" fontId="11" fillId="0" borderId="0" xfId="8" applyFont="1" applyAlignment="1">
      <alignment vertical="center"/>
    </xf>
    <xf numFmtId="0" fontId="20" fillId="0" borderId="0" xfId="71" applyFont="1"/>
    <xf numFmtId="164" fontId="19" fillId="0" borderId="0" xfId="73" applyFont="1" applyFill="1" applyBorder="1" applyAlignment="1">
      <alignment horizontal="right"/>
    </xf>
    <xf numFmtId="167" fontId="19" fillId="0" borderId="0" xfId="73" applyNumberFormat="1" applyFont="1" applyFill="1" applyBorder="1" applyAlignment="1">
      <alignment horizontal="right"/>
    </xf>
    <xf numFmtId="0" fontId="19" fillId="0" borderId="0" xfId="0" applyFont="1"/>
    <xf numFmtId="0" fontId="19" fillId="0" borderId="0" xfId="71" applyFont="1"/>
    <xf numFmtId="167" fontId="26" fillId="0" borderId="0" xfId="71" applyNumberFormat="1" applyFont="1" applyAlignment="1">
      <alignment horizontal="right"/>
    </xf>
    <xf numFmtId="0" fontId="20" fillId="0" borderId="0" xfId="0" applyFont="1"/>
    <xf numFmtId="0" fontId="19" fillId="0" borderId="0" xfId="8" applyFont="1"/>
    <xf numFmtId="164" fontId="19" fillId="0" borderId="0" xfId="78" applyFont="1" applyFill="1" applyBorder="1" applyAlignment="1">
      <alignment horizontal="right"/>
    </xf>
    <xf numFmtId="167" fontId="19" fillId="0" borderId="0" xfId="78" applyNumberFormat="1" applyFont="1" applyFill="1" applyBorder="1" applyAlignment="1">
      <alignment horizontal="right"/>
    </xf>
    <xf numFmtId="0" fontId="7" fillId="0" borderId="0" xfId="71" applyFont="1" applyAlignment="1">
      <alignment horizontal="left" vertical="top" wrapText="1"/>
    </xf>
    <xf numFmtId="0" fontId="22" fillId="0" borderId="0" xfId="71" applyFont="1" applyAlignment="1">
      <alignment vertical="top"/>
    </xf>
    <xf numFmtId="0" fontId="9" fillId="0" borderId="0" xfId="71" applyFont="1" applyAlignment="1">
      <alignment vertical="top"/>
    </xf>
    <xf numFmtId="0" fontId="21" fillId="0" borderId="0" xfId="0" applyFont="1" applyAlignment="1">
      <alignment vertical="top"/>
    </xf>
    <xf numFmtId="0" fontId="15" fillId="5" borderId="11" xfId="79" applyFont="1" applyFill="1" applyBorder="1" applyAlignment="1">
      <alignment horizontal="right" vertical="top" wrapText="1"/>
    </xf>
    <xf numFmtId="0" fontId="15" fillId="5" borderId="11" xfId="77" applyFont="1" applyFill="1" applyBorder="1" applyAlignment="1">
      <alignment horizontal="right" vertical="top" wrapText="1"/>
    </xf>
    <xf numFmtId="0" fontId="15" fillId="5" borderId="11" xfId="8" applyFont="1" applyFill="1" applyBorder="1" applyAlignment="1">
      <alignment horizontal="right" vertical="top" wrapText="1"/>
    </xf>
    <xf numFmtId="0" fontId="9" fillId="0" borderId="2" xfId="50" applyFont="1" applyBorder="1"/>
    <xf numFmtId="0" fontId="14" fillId="0" borderId="2" xfId="50" applyFont="1" applyBorder="1" applyAlignment="1">
      <alignment horizontal="centerContinuous"/>
    </xf>
    <xf numFmtId="0" fontId="9" fillId="0" borderId="3" xfId="50" applyFont="1" applyBorder="1"/>
    <xf numFmtId="0" fontId="14" fillId="0" borderId="3" xfId="50" applyFont="1" applyBorder="1" applyAlignment="1">
      <alignment horizontal="centerContinuous"/>
    </xf>
    <xf numFmtId="0" fontId="7" fillId="0" borderId="2" xfId="79" applyFont="1" applyBorder="1" applyAlignment="1">
      <alignment horizontal="right" vertical="top"/>
    </xf>
    <xf numFmtId="0" fontId="7" fillId="0" borderId="2" xfId="0" applyFont="1" applyBorder="1" applyAlignment="1">
      <alignment horizontal="right" vertical="top" readingOrder="1"/>
    </xf>
    <xf numFmtId="0" fontId="9" fillId="0" borderId="2" xfId="8" applyFont="1" applyBorder="1"/>
    <xf numFmtId="3" fontId="7" fillId="0" borderId="2" xfId="71" applyNumberFormat="1" applyFont="1" applyBorder="1" applyAlignment="1">
      <alignment horizontal="right" vertical="top" wrapText="1"/>
    </xf>
    <xf numFmtId="166" fontId="7" fillId="0" borderId="2" xfId="71" applyNumberFormat="1" applyFont="1" applyBorder="1" applyAlignment="1">
      <alignment horizontal="right" vertical="top" wrapText="1"/>
    </xf>
    <xf numFmtId="0" fontId="22" fillId="0" borderId="3" xfId="71" applyFont="1" applyBorder="1" applyAlignment="1">
      <alignment horizontal="left" indent="1"/>
    </xf>
    <xf numFmtId="168" fontId="22" fillId="0" borderId="3" xfId="10" applyNumberFormat="1" applyFont="1" applyFill="1" applyBorder="1" applyAlignment="1"/>
    <xf numFmtId="0" fontId="11" fillId="0" borderId="2" xfId="8" applyFont="1" applyBorder="1"/>
    <xf numFmtId="3" fontId="11" fillId="0" borderId="2" xfId="71" applyNumberFormat="1" applyFont="1" applyBorder="1" applyAlignment="1">
      <alignment horizontal="right" vertical="top" wrapText="1"/>
    </xf>
    <xf numFmtId="166" fontId="11" fillId="0" borderId="2" xfId="71" applyNumberFormat="1" applyFont="1" applyBorder="1" applyAlignment="1">
      <alignment horizontal="right" vertical="top" wrapText="1"/>
    </xf>
    <xf numFmtId="0" fontId="22" fillId="0" borderId="3" xfId="71" applyFont="1" applyBorder="1"/>
    <xf numFmtId="0" fontId="9" fillId="0" borderId="2" xfId="8" applyFont="1" applyBorder="1" applyAlignment="1">
      <alignment vertical="top"/>
    </xf>
    <xf numFmtId="0" fontId="22" fillId="0" borderId="3" xfId="71" applyFont="1" applyBorder="1" applyAlignment="1">
      <alignment horizontal="left" vertical="top"/>
    </xf>
    <xf numFmtId="168" fontId="22" fillId="0" borderId="3" xfId="10" applyNumberFormat="1" applyFont="1" applyFill="1" applyBorder="1" applyAlignment="1">
      <alignment vertical="top"/>
    </xf>
    <xf numFmtId="0" fontId="22" fillId="0" borderId="3" xfId="71" applyFont="1" applyBorder="1" applyAlignment="1">
      <alignment vertical="top"/>
    </xf>
    <xf numFmtId="0" fontId="12" fillId="0" borderId="2" xfId="72" applyFont="1" applyBorder="1" applyAlignment="1">
      <alignment vertical="top"/>
    </xf>
    <xf numFmtId="3" fontId="12" fillId="0" borderId="2" xfId="72" applyNumberFormat="1" applyFont="1" applyBorder="1" applyAlignment="1">
      <alignment horizontal="right" vertical="top"/>
    </xf>
    <xf numFmtId="167" fontId="12" fillId="0" borderId="2" xfId="73" applyNumberFormat="1" applyFont="1" applyBorder="1" applyAlignment="1">
      <alignment horizontal="right" vertical="top"/>
    </xf>
    <xf numFmtId="0" fontId="9" fillId="0" borderId="3" xfId="71" applyFont="1" applyBorder="1" applyAlignment="1">
      <alignment vertical="top"/>
    </xf>
    <xf numFmtId="0" fontId="14" fillId="0" borderId="3" xfId="71" applyFont="1" applyBorder="1" applyAlignment="1">
      <alignment horizontal="center" vertical="top"/>
    </xf>
    <xf numFmtId="3" fontId="15" fillId="0" borderId="0" xfId="72" applyNumberFormat="1" applyFont="1" applyAlignment="1">
      <alignment horizontal="right" vertical="center"/>
    </xf>
    <xf numFmtId="167" fontId="11" fillId="0" borderId="0" xfId="70" applyNumberFormat="1" applyFont="1" applyFill="1" applyBorder="1" applyAlignment="1">
      <alignment horizontal="right" vertical="center"/>
    </xf>
    <xf numFmtId="0" fontId="24" fillId="0" borderId="0" xfId="72" applyFont="1" applyAlignment="1">
      <alignment horizontal="left"/>
    </xf>
    <xf numFmtId="0" fontId="11" fillId="0" borderId="0" xfId="72" applyFont="1" applyAlignment="1">
      <alignment vertical="center"/>
    </xf>
    <xf numFmtId="0" fontId="11" fillId="0" borderId="0" xfId="0" applyFont="1" applyAlignment="1">
      <alignment horizontal="right" vertical="center"/>
    </xf>
    <xf numFmtId="0" fontId="15" fillId="0" borderId="0" xfId="72" applyFont="1"/>
    <xf numFmtId="3" fontId="11" fillId="0" borderId="0" xfId="72" applyNumberFormat="1" applyFont="1" applyAlignment="1">
      <alignment horizontal="right" vertical="center"/>
    </xf>
    <xf numFmtId="0" fontId="12" fillId="0" borderId="0" xfId="0" applyFont="1"/>
    <xf numFmtId="0" fontId="11" fillId="0" borderId="0" xfId="71" applyFont="1" applyAlignment="1">
      <alignment wrapText="1"/>
    </xf>
    <xf numFmtId="0" fontId="11" fillId="0" borderId="0" xfId="72" applyFont="1"/>
    <xf numFmtId="167" fontId="11" fillId="0" borderId="0" xfId="0" applyNumberFormat="1" applyFont="1" applyAlignment="1">
      <alignment horizontal="right" vertical="center"/>
    </xf>
    <xf numFmtId="0" fontId="11" fillId="0" borderId="0" xfId="72" applyFont="1" applyAlignment="1">
      <alignment horizontal="right" vertical="center"/>
    </xf>
    <xf numFmtId="167" fontId="15" fillId="0" borderId="0" xfId="71" applyNumberFormat="1" applyFont="1" applyAlignment="1">
      <alignment horizontal="right" vertical="center"/>
    </xf>
    <xf numFmtId="0" fontId="11" fillId="0" borderId="0" xfId="72" quotePrefix="1" applyFont="1" applyAlignment="1">
      <alignment horizontal="left"/>
    </xf>
    <xf numFmtId="0" fontId="7" fillId="0" borderId="2" xfId="72" quotePrefix="1" applyFont="1" applyBorder="1"/>
    <xf numFmtId="0" fontId="9" fillId="0" borderId="3" xfId="71" applyFont="1" applyBorder="1"/>
    <xf numFmtId="0" fontId="9" fillId="0" borderId="3" xfId="72" applyFont="1" applyBorder="1"/>
    <xf numFmtId="0" fontId="38" fillId="0" borderId="0" xfId="71" applyFont="1"/>
    <xf numFmtId="0" fontId="7" fillId="0" borderId="0" xfId="74" applyFont="1" applyAlignment="1">
      <alignment vertical="top"/>
    </xf>
    <xf numFmtId="0" fontId="9" fillId="0" borderId="0" xfId="74" applyFont="1" applyAlignment="1">
      <alignment vertical="top"/>
    </xf>
    <xf numFmtId="0" fontId="24" fillId="0" borderId="0" xfId="74" applyFont="1" applyAlignment="1">
      <alignment horizontal="left" vertical="top"/>
    </xf>
    <xf numFmtId="3" fontId="24" fillId="0" borderId="0" xfId="72" applyNumberFormat="1" applyFont="1" applyAlignment="1">
      <alignment horizontal="right" vertical="top"/>
    </xf>
    <xf numFmtId="0" fontId="15" fillId="0" borderId="0" xfId="74" applyFont="1" applyAlignment="1">
      <alignment vertical="top"/>
    </xf>
    <xf numFmtId="3" fontId="15" fillId="0" borderId="0" xfId="72" applyNumberFormat="1" applyFont="1" applyAlignment="1">
      <alignment horizontal="right" vertical="top"/>
    </xf>
    <xf numFmtId="0" fontId="11" fillId="0" borderId="0" xfId="0" applyFont="1" applyAlignment="1" applyProtection="1">
      <alignment horizontal="left" vertical="top" wrapText="1"/>
      <protection locked="0"/>
    </xf>
    <xf numFmtId="0" fontId="11" fillId="0" borderId="0" xfId="74" applyFont="1" applyAlignment="1">
      <alignment vertical="top"/>
    </xf>
    <xf numFmtId="0" fontId="9" fillId="0" borderId="0" xfId="74" applyFont="1" applyAlignment="1">
      <alignment vertical="top" wrapText="1"/>
    </xf>
    <xf numFmtId="0" fontId="11" fillId="0" borderId="0" xfId="74" applyFont="1" applyAlignment="1">
      <alignment vertical="top" wrapText="1"/>
    </xf>
    <xf numFmtId="0" fontId="11" fillId="0" borderId="0" xfId="74" quotePrefix="1" applyFont="1" applyAlignment="1">
      <alignment horizontal="left" vertical="top"/>
    </xf>
    <xf numFmtId="0" fontId="7" fillId="0" borderId="2" xfId="74" quotePrefix="1" applyFont="1" applyBorder="1" applyAlignment="1">
      <alignment vertical="top"/>
    </xf>
    <xf numFmtId="3" fontId="7" fillId="0" borderId="2" xfId="74" applyNumberFormat="1" applyFont="1" applyBorder="1" applyAlignment="1">
      <alignment horizontal="right" vertical="top"/>
    </xf>
    <xf numFmtId="0" fontId="9" fillId="0" borderId="3" xfId="74" applyFont="1" applyBorder="1" applyAlignment="1">
      <alignment vertical="top"/>
    </xf>
    <xf numFmtId="0" fontId="34" fillId="5" borderId="0" xfId="74" applyFont="1" applyFill="1" applyAlignment="1">
      <alignment vertical="center"/>
    </xf>
    <xf numFmtId="0" fontId="21" fillId="5" borderId="0" xfId="1" applyFont="1" applyFill="1" applyBorder="1" applyAlignment="1">
      <alignment horizontal="center"/>
    </xf>
    <xf numFmtId="0" fontId="9" fillId="5" borderId="0" xfId="74" applyFont="1" applyFill="1"/>
    <xf numFmtId="0" fontId="15" fillId="5" borderId="0" xfId="1" applyFont="1" applyFill="1" applyBorder="1" applyAlignment="1">
      <alignment horizontal="right" vertical="top"/>
    </xf>
    <xf numFmtId="0" fontId="15" fillId="5" borderId="11" xfId="1" applyFont="1" applyFill="1" applyBorder="1" applyAlignment="1">
      <alignment horizontal="right" vertical="top" wrapText="1"/>
    </xf>
    <xf numFmtId="166" fontId="15" fillId="4" borderId="0" xfId="10" applyNumberFormat="1" applyFont="1" applyFill="1" applyBorder="1" applyAlignment="1">
      <alignment horizontal="right" vertical="top"/>
    </xf>
    <xf numFmtId="0" fontId="8" fillId="5" borderId="0" xfId="0" applyFont="1" applyFill="1"/>
    <xf numFmtId="0" fontId="11" fillId="0" borderId="0" xfId="50" applyFont="1" applyAlignment="1">
      <alignment vertical="top"/>
    </xf>
    <xf numFmtId="0" fontId="9" fillId="0" borderId="0" xfId="50" applyFont="1" applyAlignment="1">
      <alignment vertical="top"/>
    </xf>
    <xf numFmtId="164" fontId="16" fillId="0" borderId="0" xfId="5" applyFont="1" applyFill="1" applyBorder="1" applyAlignment="1">
      <alignment horizontal="right" vertical="top"/>
    </xf>
    <xf numFmtId="167" fontId="16" fillId="0" borderId="0" xfId="5" applyNumberFormat="1" applyFont="1" applyFill="1" applyBorder="1" applyAlignment="1">
      <alignment horizontal="right" vertical="top"/>
    </xf>
    <xf numFmtId="0" fontId="10" fillId="0" borderId="0" xfId="0" applyFont="1" applyAlignment="1">
      <alignment vertical="top"/>
    </xf>
    <xf numFmtId="0" fontId="7" fillId="0" borderId="0" xfId="50" applyFont="1" applyAlignment="1">
      <alignment vertical="top"/>
    </xf>
    <xf numFmtId="164" fontId="7" fillId="0" borderId="0" xfId="5" applyFont="1" applyFill="1" applyBorder="1" applyAlignment="1">
      <alignment horizontal="right" vertical="top"/>
    </xf>
    <xf numFmtId="167" fontId="7" fillId="0" borderId="0" xfId="5" applyNumberFormat="1" applyFont="1" applyFill="1" applyBorder="1" applyAlignment="1">
      <alignment horizontal="right" vertical="top"/>
    </xf>
    <xf numFmtId="0" fontId="12" fillId="0" borderId="0" xfId="50" applyFont="1" applyAlignment="1">
      <alignment vertical="top" wrapText="1"/>
    </xf>
    <xf numFmtId="0" fontId="12" fillId="0" borderId="0" xfId="50" applyFont="1" applyAlignment="1">
      <alignment horizontal="right" vertical="top" wrapText="1"/>
    </xf>
    <xf numFmtId="167" fontId="12" fillId="0" borderId="0" xfId="50" applyNumberFormat="1" applyFont="1" applyAlignment="1">
      <alignment horizontal="right" vertical="top" wrapText="1"/>
    </xf>
    <xf numFmtId="0" fontId="12" fillId="0" borderId="0" xfId="0" applyFont="1" applyAlignment="1">
      <alignment vertical="top" wrapText="1"/>
    </xf>
    <xf numFmtId="164" fontId="12" fillId="0" borderId="0" xfId="5" applyFont="1" applyFill="1" applyBorder="1" applyAlignment="1">
      <alignment horizontal="right" vertical="top" wrapText="1"/>
    </xf>
    <xf numFmtId="167" fontId="12" fillId="0" borderId="0" xfId="5" applyNumberFormat="1" applyFont="1" applyFill="1" applyBorder="1" applyAlignment="1">
      <alignment horizontal="right" vertical="top" wrapText="1"/>
    </xf>
    <xf numFmtId="164" fontId="7" fillId="0" borderId="0" xfId="5" applyFont="1" applyFill="1" applyBorder="1" applyAlignment="1">
      <alignment horizontal="right" vertical="top" wrapText="1"/>
    </xf>
    <xf numFmtId="167" fontId="7" fillId="0" borderId="0" xfId="5" applyNumberFormat="1" applyFont="1" applyFill="1" applyBorder="1" applyAlignment="1">
      <alignment horizontal="right" vertical="top" wrapText="1"/>
    </xf>
    <xf numFmtId="0" fontId="11" fillId="0" borderId="0" xfId="72" applyFont="1" applyAlignment="1">
      <alignment horizontal="right" vertical="top"/>
    </xf>
    <xf numFmtId="3" fontId="15" fillId="4" borderId="0" xfId="72" applyNumberFormat="1" applyFont="1" applyFill="1" applyAlignment="1">
      <alignment horizontal="right" vertical="top"/>
    </xf>
    <xf numFmtId="0" fontId="1" fillId="0" borderId="0" xfId="0" applyFont="1"/>
    <xf numFmtId="3" fontId="15" fillId="5" borderId="0" xfId="8" applyNumberFormat="1" applyFont="1" applyFill="1" applyAlignment="1">
      <alignment vertical="top" wrapText="1"/>
    </xf>
    <xf numFmtId="164" fontId="11" fillId="0" borderId="0" xfId="78" applyFont="1" applyFill="1" applyBorder="1" applyAlignment="1">
      <alignment horizontal="right" vertical="top"/>
    </xf>
    <xf numFmtId="167" fontId="11" fillId="0" borderId="0" xfId="78" applyNumberFormat="1" applyFont="1" applyFill="1" applyBorder="1" applyAlignment="1">
      <alignment horizontal="right" vertical="top"/>
    </xf>
    <xf numFmtId="0" fontId="36" fillId="0" borderId="0" xfId="0" applyFont="1" applyAlignment="1">
      <alignment vertical="top" wrapText="1"/>
    </xf>
    <xf numFmtId="167" fontId="15" fillId="0" borderId="0" xfId="70" applyNumberFormat="1" applyFont="1" applyFill="1" applyBorder="1" applyAlignment="1">
      <alignment horizontal="right" vertical="center"/>
    </xf>
    <xf numFmtId="0" fontId="25" fillId="0" borderId="0" xfId="0" applyFont="1"/>
    <xf numFmtId="0" fontId="9" fillId="0" borderId="0" xfId="77" applyFont="1" applyAlignment="1">
      <alignment vertical="center"/>
    </xf>
    <xf numFmtId="0" fontId="9" fillId="0" borderId="0" xfId="77" applyFont="1"/>
    <xf numFmtId="0" fontId="16" fillId="0" borderId="0" xfId="77" applyFont="1"/>
    <xf numFmtId="0" fontId="15" fillId="4" borderId="0" xfId="77" applyFont="1" applyFill="1" applyAlignment="1">
      <alignment horizontal="left" vertical="top"/>
    </xf>
    <xf numFmtId="0" fontId="15" fillId="0" borderId="0" xfId="77" applyFont="1" applyAlignment="1">
      <alignment horizontal="left" vertical="top"/>
    </xf>
    <xf numFmtId="0" fontId="14" fillId="0" borderId="0" xfId="77" applyFont="1"/>
    <xf numFmtId="0" fontId="14" fillId="0" borderId="0" xfId="77" applyFont="1" applyAlignment="1">
      <alignment vertical="top"/>
    </xf>
    <xf numFmtId="0" fontId="15" fillId="4" borderId="0" xfId="79" applyFont="1" applyFill="1" applyAlignment="1">
      <alignment horizontal="left" vertical="top"/>
    </xf>
    <xf numFmtId="0" fontId="0" fillId="0" borderId="0" xfId="0" applyAlignment="1">
      <alignment horizontal="left"/>
    </xf>
    <xf numFmtId="0" fontId="8" fillId="5" borderId="0" xfId="8" applyFont="1" applyFill="1" applyAlignment="1">
      <alignment horizontal="left" vertical="top"/>
    </xf>
    <xf numFmtId="0" fontId="40" fillId="0" borderId="0" xfId="8" applyFont="1" applyAlignment="1">
      <alignment horizontal="left" vertical="top"/>
    </xf>
    <xf numFmtId="0" fontId="41" fillId="4" borderId="0" xfId="71" applyFont="1" applyFill="1" applyAlignment="1">
      <alignment horizontal="left" vertical="top"/>
    </xf>
    <xf numFmtId="3" fontId="41" fillId="4" borderId="0" xfId="10" applyNumberFormat="1" applyFont="1" applyFill="1" applyBorder="1" applyAlignment="1">
      <alignment horizontal="right" vertical="top"/>
    </xf>
    <xf numFmtId="167" fontId="41" fillId="4" borderId="0" xfId="78" applyNumberFormat="1" applyFont="1" applyFill="1" applyBorder="1" applyAlignment="1">
      <alignment horizontal="right" vertical="top"/>
    </xf>
    <xf numFmtId="0" fontId="41" fillId="0" borderId="0" xfId="8" applyFont="1" applyAlignment="1">
      <alignment vertical="top"/>
    </xf>
    <xf numFmtId="0" fontId="41" fillId="0" borderId="0" xfId="71" applyFont="1" applyAlignment="1">
      <alignment vertical="top"/>
    </xf>
    <xf numFmtId="164" fontId="41" fillId="0" borderId="0" xfId="73" applyFont="1" applyFill="1" applyBorder="1" applyAlignment="1">
      <alignment horizontal="right" vertical="top"/>
    </xf>
    <xf numFmtId="167" fontId="41" fillId="0" borderId="0" xfId="73" applyNumberFormat="1" applyFont="1" applyFill="1" applyBorder="1" applyAlignment="1">
      <alignment horizontal="right" vertical="top"/>
    </xf>
    <xf numFmtId="0" fontId="41" fillId="0" borderId="0" xfId="0" applyFont="1" applyAlignment="1">
      <alignment vertical="top"/>
    </xf>
    <xf numFmtId="0" fontId="41" fillId="0" borderId="0" xfId="72" applyFont="1" applyAlignment="1">
      <alignment vertical="top"/>
    </xf>
    <xf numFmtId="3" fontId="41" fillId="0" borderId="0" xfId="72" applyNumberFormat="1" applyFont="1" applyAlignment="1">
      <alignment horizontal="right" vertical="top"/>
    </xf>
    <xf numFmtId="167" fontId="41" fillId="0" borderId="0" xfId="73" applyNumberFormat="1" applyFont="1" applyAlignment="1">
      <alignment horizontal="right" vertical="top"/>
    </xf>
    <xf numFmtId="1" fontId="41" fillId="0" borderId="0" xfId="74" applyNumberFormat="1" applyFont="1" applyAlignment="1">
      <alignment vertical="top"/>
    </xf>
    <xf numFmtId="0" fontId="42" fillId="0" borderId="0" xfId="0" applyFont="1"/>
    <xf numFmtId="2" fontId="42" fillId="0" borderId="0" xfId="0" applyNumberFormat="1" applyFont="1"/>
    <xf numFmtId="3" fontId="42" fillId="0" borderId="0" xfId="0" applyNumberFormat="1" applyFont="1"/>
    <xf numFmtId="3" fontId="43" fillId="0" borderId="0" xfId="0" applyNumberFormat="1" applyFont="1"/>
    <xf numFmtId="166" fontId="11" fillId="0" borderId="0" xfId="8" applyNumberFormat="1" applyFont="1" applyAlignment="1">
      <alignment vertical="top"/>
    </xf>
    <xf numFmtId="0" fontId="17" fillId="0" borderId="4" xfId="0" applyFont="1" applyBorder="1" applyAlignment="1">
      <alignment horizontal="justify" vertical="center" wrapText="1"/>
    </xf>
    <xf numFmtId="0" fontId="17"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7" fillId="0" borderId="7" xfId="0" applyFont="1" applyBorder="1" applyAlignment="1">
      <alignment horizontal="justify" vertical="center" wrapText="1"/>
    </xf>
    <xf numFmtId="0" fontId="17" fillId="0" borderId="8" xfId="0" applyFont="1" applyBorder="1" applyAlignment="1">
      <alignment horizontal="justify" vertical="center" wrapText="1"/>
    </xf>
    <xf numFmtId="0" fontId="17" fillId="0" borderId="9" xfId="0" applyFont="1" applyBorder="1" applyAlignment="1">
      <alignment horizontal="justify" vertical="center" wrapText="1"/>
    </xf>
    <xf numFmtId="0" fontId="30" fillId="5" borderId="0" xfId="0" applyFont="1" applyFill="1" applyAlignment="1">
      <alignment horizontal="center" vertical="center"/>
    </xf>
    <xf numFmtId="0" fontId="35" fillId="0" borderId="0" xfId="0" applyFont="1" applyAlignment="1">
      <alignment horizontal="center"/>
    </xf>
    <xf numFmtId="0" fontId="7" fillId="0" borderId="0" xfId="0" applyFont="1" applyAlignment="1">
      <alignment horizontal="justify" vertical="top" wrapText="1"/>
    </xf>
    <xf numFmtId="0" fontId="32" fillId="0" borderId="0" xfId="0" applyFont="1" applyAlignment="1">
      <alignment horizontal="justify" vertical="top" wrapText="1"/>
    </xf>
    <xf numFmtId="0" fontId="30" fillId="5" borderId="0" xfId="0" applyFont="1" applyFill="1" applyAlignment="1">
      <alignment horizontal="center"/>
    </xf>
    <xf numFmtId="0" fontId="7" fillId="0" borderId="0" xfId="0" applyFont="1" applyAlignment="1">
      <alignment horizontal="justify" vertical="top"/>
    </xf>
    <xf numFmtId="0" fontId="12" fillId="0" borderId="0" xfId="0" applyFont="1" applyAlignment="1">
      <alignment horizontal="left" vertical="top"/>
    </xf>
    <xf numFmtId="0" fontId="37" fillId="0" borderId="0" xfId="0" applyFont="1" applyAlignment="1">
      <alignment horizontal="right" vertical="center"/>
    </xf>
    <xf numFmtId="0" fontId="28" fillId="0" borderId="0" xfId="0" applyFont="1" applyAlignment="1">
      <alignment horizontal="right" vertical="center" wrapText="1"/>
    </xf>
    <xf numFmtId="0" fontId="29" fillId="0" borderId="0" xfId="76" applyFont="1" applyAlignment="1">
      <alignment horizontal="right" vertical="center"/>
    </xf>
    <xf numFmtId="0" fontId="12" fillId="0" borderId="3" xfId="71" applyFont="1" applyBorder="1" applyAlignment="1">
      <alignment horizontal="left" wrapText="1"/>
    </xf>
    <xf numFmtId="0" fontId="19" fillId="0" borderId="0" xfId="72" applyFont="1" applyAlignment="1">
      <alignment horizontal="left" vertical="top" wrapText="1"/>
    </xf>
    <xf numFmtId="0" fontId="20" fillId="0" borderId="0" xfId="0" applyFont="1" applyAlignment="1">
      <alignment horizontal="right"/>
    </xf>
    <xf numFmtId="0" fontId="19" fillId="0" borderId="0" xfId="0" applyFont="1" applyAlignment="1">
      <alignment horizontal="justify" vertical="top" wrapText="1"/>
    </xf>
    <xf numFmtId="0" fontId="15" fillId="5" borderId="10" xfId="7" applyFont="1" applyFill="1" applyBorder="1" applyAlignment="1">
      <alignment horizontal="center" vertical="top" wrapText="1"/>
    </xf>
    <xf numFmtId="0" fontId="20" fillId="0" borderId="0" xfId="50" applyFont="1" applyAlignment="1">
      <alignment horizontal="right" vertical="top" wrapText="1"/>
    </xf>
    <xf numFmtId="0" fontId="19" fillId="0" borderId="0" xfId="50" applyFont="1" applyAlignment="1">
      <alignment horizontal="justify" vertical="top" wrapText="1"/>
    </xf>
    <xf numFmtId="0" fontId="15" fillId="5" borderId="0" xfId="1" applyFont="1" applyFill="1" applyBorder="1" applyAlignment="1">
      <alignment horizontal="right" vertical="top" wrapText="1"/>
    </xf>
    <xf numFmtId="0" fontId="15" fillId="5" borderId="0" xfId="50" applyFont="1" applyFill="1" applyAlignment="1">
      <alignment horizontal="right" vertical="top"/>
    </xf>
    <xf numFmtId="0" fontId="15" fillId="5" borderId="10" xfId="1" applyFont="1" applyFill="1" applyBorder="1" applyAlignment="1">
      <alignment horizontal="center" vertical="top"/>
    </xf>
    <xf numFmtId="0" fontId="12" fillId="5" borderId="0" xfId="8" applyFont="1" applyFill="1" applyAlignment="1">
      <alignment horizontal="center" vertical="center"/>
    </xf>
    <xf numFmtId="0" fontId="17" fillId="0" borderId="0" xfId="71" applyFont="1" applyAlignment="1">
      <alignment horizontal="left" vertical="top" wrapText="1"/>
    </xf>
    <xf numFmtId="3" fontId="15" fillId="5" borderId="0" xfId="79" applyNumberFormat="1" applyFont="1" applyFill="1" applyAlignment="1">
      <alignment horizontal="right" vertical="top" wrapText="1"/>
    </xf>
    <xf numFmtId="0" fontId="15" fillId="5" borderId="10" xfId="79" applyFont="1" applyFill="1" applyBorder="1" applyAlignment="1">
      <alignment horizontal="center" vertical="top" wrapText="1"/>
    </xf>
    <xf numFmtId="0" fontId="20" fillId="0" borderId="0" xfId="0" applyFont="1" applyAlignment="1">
      <alignment horizontal="right" vertical="top"/>
    </xf>
    <xf numFmtId="0" fontId="15" fillId="5" borderId="10" xfId="8" applyFont="1" applyFill="1" applyBorder="1" applyAlignment="1">
      <alignment horizontal="center" vertical="top" wrapText="1"/>
    </xf>
    <xf numFmtId="0" fontId="11" fillId="0" borderId="0" xfId="71" applyFont="1" applyAlignment="1">
      <alignment horizontal="left" vertical="top" wrapText="1"/>
    </xf>
    <xf numFmtId="0" fontId="19" fillId="0" borderId="0" xfId="71" applyFont="1" applyAlignment="1">
      <alignment horizontal="left" vertical="top" wrapText="1"/>
    </xf>
    <xf numFmtId="0" fontId="19" fillId="0" borderId="0" xfId="72" applyFont="1" applyAlignment="1">
      <alignment horizontal="justify" vertical="top" wrapText="1"/>
    </xf>
    <xf numFmtId="0" fontId="19" fillId="0" borderId="0" xfId="71" applyFont="1" applyAlignment="1">
      <alignment horizontal="justify" vertical="top" wrapText="1"/>
    </xf>
    <xf numFmtId="0" fontId="15" fillId="5" borderId="10" xfId="8" applyFont="1" applyFill="1" applyBorder="1" applyAlignment="1">
      <alignment horizontal="center" vertical="top"/>
    </xf>
    <xf numFmtId="3" fontId="15" fillId="5" borderId="0" xfId="8" applyNumberFormat="1" applyFont="1" applyFill="1" applyAlignment="1">
      <alignment horizontal="right" vertical="top" wrapText="1"/>
    </xf>
    <xf numFmtId="0" fontId="12" fillId="0" borderId="3" xfId="71" applyFont="1" applyBorder="1" applyAlignment="1">
      <alignment horizontal="justify" wrapText="1"/>
    </xf>
    <xf numFmtId="0" fontId="15" fillId="5" borderId="10" xfId="1" applyFont="1" applyFill="1" applyBorder="1" applyAlignment="1">
      <alignment horizontal="center" vertical="center"/>
    </xf>
    <xf numFmtId="0" fontId="19" fillId="0" borderId="0" xfId="0" applyFont="1" applyAlignment="1">
      <alignment horizontal="left" vertical="top" wrapText="1"/>
    </xf>
    <xf numFmtId="0" fontId="20" fillId="0" borderId="0" xfId="74" applyFont="1" applyAlignment="1">
      <alignment horizontal="right" vertical="top"/>
    </xf>
    <xf numFmtId="0" fontId="17" fillId="0" borderId="0" xfId="72" applyFont="1" applyAlignment="1">
      <alignment horizontal="center"/>
    </xf>
    <xf numFmtId="17" fontId="15" fillId="5" borderId="11" xfId="1" applyNumberFormat="1" applyFont="1" applyFill="1" applyBorder="1" applyAlignment="1">
      <alignment horizontal="center" vertical="center"/>
    </xf>
    <xf numFmtId="0" fontId="15" fillId="5" borderId="11" xfId="1" applyFont="1" applyFill="1" applyBorder="1" applyAlignment="1">
      <alignment horizontal="center" vertical="center"/>
    </xf>
    <xf numFmtId="17" fontId="15" fillId="5" borderId="11" xfId="1" applyNumberFormat="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12" fillId="0" borderId="0" xfId="71" applyFont="1" applyAlignment="1">
      <alignment horizontal="justify" wrapText="1"/>
    </xf>
    <xf numFmtId="0" fontId="20" fillId="0" borderId="0" xfId="71" applyFont="1" applyAlignment="1">
      <alignment horizontal="right"/>
    </xf>
    <xf numFmtId="0" fontId="12" fillId="5" borderId="0" xfId="71" applyFont="1" applyFill="1" applyAlignment="1">
      <alignment horizontal="center" vertical="center"/>
    </xf>
    <xf numFmtId="0" fontId="44" fillId="0" borderId="0" xfId="0" applyFont="1"/>
    <xf numFmtId="0" fontId="45" fillId="0" borderId="0" xfId="72" applyFont="1" applyAlignment="1">
      <alignment horizontal="center"/>
    </xf>
    <xf numFmtId="0" fontId="45" fillId="0" borderId="0" xfId="74" applyFont="1" applyAlignment="1">
      <alignment horizontal="center"/>
    </xf>
    <xf numFmtId="0" fontId="46" fillId="0" borderId="0" xfId="77" applyFont="1" applyAlignment="1">
      <alignment horizontal="left" vertical="top"/>
    </xf>
    <xf numFmtId="3" fontId="44" fillId="0" borderId="0" xfId="0" applyNumberFormat="1" applyFont="1"/>
    <xf numFmtId="167" fontId="44" fillId="0" borderId="0" xfId="0" applyNumberFormat="1" applyFont="1"/>
    <xf numFmtId="0" fontId="45" fillId="0" borderId="0" xfId="72" applyFont="1" applyAlignment="1">
      <alignment wrapText="1"/>
    </xf>
    <xf numFmtId="0" fontId="45" fillId="0" borderId="0" xfId="72" applyFont="1"/>
    <xf numFmtId="3" fontId="44" fillId="3" borderId="0" xfId="0" applyNumberFormat="1" applyFont="1" applyFill="1"/>
    <xf numFmtId="167" fontId="44" fillId="3" borderId="0" xfId="0" applyNumberFormat="1" applyFont="1" applyFill="1"/>
  </cellXfs>
  <cellStyles count="102">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3" xfId="60" xr:uid="{00000000-0005-0000-0000-00000C000000}"/>
    <cellStyle name="Migliaia [0] 2 3 2" xfId="101" xr:uid="{863884A0-3F20-4972-9224-0B39325EAC32}"/>
    <cellStyle name="Migliaia [0] 2 3 3" xfId="92" xr:uid="{62982426-751F-4605-B5C6-FE4EF69A25A5}"/>
    <cellStyle name="Migliaia [0] 2 4" xfId="73" xr:uid="{00000000-0005-0000-0000-00000D000000}"/>
    <cellStyle name="Migliaia [0] 2 5" xfId="81" xr:uid="{C09918DC-80C2-4981-99EB-51F756EE7A22}"/>
    <cellStyle name="Migliaia [0] 2 5 2" xfId="99" xr:uid="{614DF8E8-4D80-4586-B85A-6516C6BD8CA6}"/>
    <cellStyle name="Migliaia [0] 3" xfId="10" xr:uid="{00000000-0005-0000-0000-00000E000000}"/>
    <cellStyle name="Migliaia [0] 3 2" xfId="70" xr:uid="{00000000-0005-0000-0000-00000F000000}"/>
    <cellStyle name="Migliaia [0] 4" xfId="53" xr:uid="{00000000-0005-0000-0000-000010000000}"/>
    <cellStyle name="Migliaia [0] 4 2" xfId="89" xr:uid="{B654D4C0-BF78-4597-BAFF-CA57EDEBC124}"/>
    <cellStyle name="Migliaia [0] 5" xfId="4" xr:uid="{00000000-0005-0000-0000-000011000000}"/>
    <cellStyle name="Migliaia [0] 5 2" xfId="87" xr:uid="{B31FAF98-A258-4598-8F23-CBC049F76FCB}"/>
    <cellStyle name="Migliaia [0] 6" xfId="69" xr:uid="{00000000-0005-0000-0000-000012000000}"/>
    <cellStyle name="Migliaia [0] 6 2" xfId="78" xr:uid="{49D673AF-4F2C-4499-82EF-24C8AB00DAE7}"/>
    <cellStyle name="Migliaia [0] 6 3" xfId="85" xr:uid="{05688AFF-92F2-48AF-A747-3AB225CE1713}"/>
    <cellStyle name="Migliaia [0] 6 3 2" xfId="100" xr:uid="{BB9C8045-8256-4DC0-AE8C-2605994DA5CE}"/>
    <cellStyle name="Migliaia [0] 6 5" xfId="86" xr:uid="{F402F9D5-68B3-48D4-8010-B965907E42AD}"/>
    <cellStyle name="Migliaia 2" xfId="6" xr:uid="{00000000-0005-0000-0000-000013000000}"/>
    <cellStyle name="Migliaia 2 2" xfId="88" xr:uid="{F5A10045-1839-485C-892D-014D0BA3C442}"/>
    <cellStyle name="Migliaia 3" xfId="54" xr:uid="{00000000-0005-0000-0000-000014000000}"/>
    <cellStyle name="Migliaia 3 2" xfId="90" xr:uid="{F3D24BB3-DFD5-4679-83F4-4A9882833611}"/>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7430AB6A-A371-4746-BD5A-7DE76EE543CC}"/>
    <cellStyle name="Normale 11 2 3" xfId="71" xr:uid="{00000000-0005-0000-0000-00001B000000}"/>
    <cellStyle name="Normale 11 3" xfId="55" xr:uid="{00000000-0005-0000-0000-00001C000000}"/>
    <cellStyle name="Normale 11 3 2" xfId="91" xr:uid="{91CA6E6C-D3FA-49B2-AC8B-699D83A7C47E}"/>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5" xr:uid="{3A4F8612-BE77-43C8-8040-BBAD3C12E908}"/>
    <cellStyle name="Normale 13 2 3" xfId="94" xr:uid="{36FC2819-7E91-413B-A9BD-B55A276B2F28}"/>
    <cellStyle name="Normale 13 3" xfId="65" xr:uid="{00000000-0005-0000-0000-000022000000}"/>
    <cellStyle name="Normale 13 3 2" xfId="96" xr:uid="{2BA84087-16E7-4F2B-B80C-EF45586D38E2}"/>
    <cellStyle name="Normale 13 4" xfId="93" xr:uid="{6E2113E5-A547-457E-9048-7E57EBF5C381}"/>
    <cellStyle name="Normale 14" xfId="66" xr:uid="{00000000-0005-0000-0000-000023000000}"/>
    <cellStyle name="Normale 14 2" xfId="97" xr:uid="{4D2F7BE8-CE78-42A8-8D65-A3C87D5F8F74}"/>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C97792B6-264D-4CFA-AD54-5C2B7C81F75C}"/>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CB57B521-BB4C-46BE-BA63-BC4E0A20E30C}"/>
    <cellStyle name="Normale 3 2 2 2" xfId="84" xr:uid="{F78DC618-75B1-4255-AD58-40B6594360F7}"/>
    <cellStyle name="Normale 3 2 2 2 2" xfId="83" xr:uid="{233096DD-B1EA-4E8D-9FF7-278D72F08549}"/>
    <cellStyle name="Normale 3 3" xfId="21" xr:uid="{00000000-0005-0000-0000-00002D000000}"/>
    <cellStyle name="Normale 3 3 2" xfId="29" xr:uid="{00000000-0005-0000-0000-00002E000000}"/>
    <cellStyle name="Normale 3 3 2 2" xfId="45" xr:uid="{00000000-0005-0000-0000-00002F000000}"/>
    <cellStyle name="Normale 3 4" xfId="80" xr:uid="{4220C4C2-F1D0-4941-95B1-3C40616AEA4E}"/>
    <cellStyle name="Normale 3 4 2" xfId="82" xr:uid="{5DB9149F-005E-4B90-A2AF-F059766429EF}"/>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1CC21AE9-201D-456E-9868-E829CD8471D6}"/>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8000000}"/>
    <cellStyle name="Percentuale 3" xfId="68" xr:uid="{00000000-0005-0000-0000-000049000000}"/>
    <cellStyle name="Percentuale 3 2" xfId="98" xr:uid="{466ADDDF-6FF0-4CF0-9AEF-DCBB479262B8}"/>
    <cellStyle name="Valuta (0)_Foglio1" xfId="9" xr:uid="{00000000-0005-0000-0000-00004A000000}"/>
  </cellStyles>
  <dxfs count="0"/>
  <tableStyles count="1" defaultTableStyle="TableStyleMedium2" defaultPivotStyle="PivotStyleLight16">
    <tableStyle name="Invisible" pivot="0" table="0" count="0" xr9:uid="{A3D6486F-A052-426C-B02D-0E7CD329C0A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000000"/>
      <color rgb="FF212C56"/>
      <color rgb="FF11162B"/>
      <color rgb="FFF8F8F8"/>
      <color rgb="FF007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13"/>
          <c:y val="0.19798111945365732"/>
          <c:w val="0.41762105266312594"/>
          <c:h val="0.8643326039387309"/>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Tecniche e progettazione</c:v>
                </c:pt>
                <c:pt idx="3">
                  <c:v>Logistica</c:v>
                </c:pt>
                <c:pt idx="4">
                  <c:v>Aree Direzione e servizi generali</c:v>
                </c:pt>
                <c:pt idx="5">
                  <c:v>Amministrativa</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8E5B-462E-80B4-AC38009E0829}"/>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8E5B-462E-80B4-AC38009E0829}"/>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8E5B-462E-80B4-AC38009E0829}"/>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8E5B-462E-80B4-AC38009E0829}"/>
              </c:ext>
            </c:extLst>
          </c:dPt>
          <c:dPt>
            <c:idx val="4"/>
            <c:bubble3D val="0"/>
            <c:spPr>
              <a:gradFill>
                <a:gsLst>
                  <a:gs pos="100000">
                    <a:schemeClr val="accent6">
                      <a:lumMod val="75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8E5B-462E-80B4-AC38009E0829}"/>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8E5B-462E-80B4-AC38009E0829}"/>
              </c:ext>
            </c:extLst>
          </c:dPt>
          <c:dLbls>
            <c:dLbl>
              <c:idx val="0"/>
              <c:layout>
                <c:manualLayout>
                  <c:x val="0.19911896411538416"/>
                  <c:y val="8.2879866231393704E-4"/>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8E5B-462E-80B4-AC38009E0829}"/>
                </c:ext>
              </c:extLst>
            </c:dLbl>
            <c:dLbl>
              <c:idx val="1"/>
              <c:layout>
                <c:manualLayout>
                  <c:x val="-0.16551244763203066"/>
                  <c:y val="5.123315809206451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8E5B-462E-80B4-AC38009E0829}"/>
                </c:ext>
              </c:extLst>
            </c:dLbl>
            <c:dLbl>
              <c:idx val="2"/>
              <c:layout>
                <c:manualLayout>
                  <c:x val="-0.14728512446283645"/>
                  <c:y val="-0.108345366633513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8E5B-462E-80B4-AC38009E0829}"/>
                </c:ext>
              </c:extLst>
            </c:dLbl>
            <c:dLbl>
              <c:idx val="3"/>
              <c:layout>
                <c:manualLayout>
                  <c:x val="4.4694300504161795E-2"/>
                  <c:y val="-9.5592477859919714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8E5B-462E-80B4-AC38009E0829}"/>
                </c:ext>
              </c:extLst>
            </c:dLbl>
            <c:dLbl>
              <c:idx val="4"/>
              <c:layout>
                <c:manualLayout>
                  <c:x val="0.21602031749113773"/>
                  <c:y val="-0.1561039293037302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8E5B-462E-80B4-AC38009E0829}"/>
                </c:ext>
              </c:extLst>
            </c:dLbl>
            <c:dLbl>
              <c:idx val="5"/>
              <c:layout>
                <c:manualLayout>
                  <c:x val="0.22810901307239523"/>
                  <c:y val="-4.8510575957440495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8E5B-462E-80B4-AC38009E0829}"/>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Tecniche e progettazione</c:v>
                </c:pt>
                <c:pt idx="3">
                  <c:v>Logistica</c:v>
                </c:pt>
                <c:pt idx="4">
                  <c:v>Aree Direzione e servizi generali</c:v>
                </c:pt>
                <c:pt idx="5">
                  <c:v>Amministrativa</c:v>
                </c:pt>
              </c:strCache>
            </c:strRef>
          </c:cat>
          <c:val>
            <c:numRef>
              <c:f>'Tav2'!$H$132:$H$137</c:f>
              <c:numCache>
                <c:formatCode>0.00</c:formatCode>
                <c:ptCount val="6"/>
                <c:pt idx="0">
                  <c:v>0.48328807186129097</c:v>
                </c:pt>
                <c:pt idx="1">
                  <c:v>0.2214330478378943</c:v>
                </c:pt>
                <c:pt idx="2">
                  <c:v>0.10789638604554</c:v>
                </c:pt>
                <c:pt idx="3">
                  <c:v>0.10413620221433048</c:v>
                </c:pt>
                <c:pt idx="4">
                  <c:v>4.4599958220179654E-2</c:v>
                </c:pt>
                <c:pt idx="5">
                  <c:v>3.8646333820764572E-2</c:v>
                </c:pt>
              </c:numCache>
            </c:numRef>
          </c:val>
          <c:extLst>
            <c:ext xmlns:c16="http://schemas.microsoft.com/office/drawing/2014/chart" uri="{C3380CC4-5D6E-409C-BE32-E72D297353CC}">
              <c16:uniqueId val="{0000000E-194B-41D1-99AE-44F3DBE39AF9}"/>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33" l="0.70000000000000029" r="0.70000000000000029" t="0.75000000000000033" header="0.30000000000000016" footer="0.30000000000000016"/>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86755070488351E-3"/>
          <c:y val="0.11381411762882926"/>
          <c:w val="0.98817301490599141"/>
          <c:h val="0.71147809502657422"/>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4.281345565749235</c:v>
                </c:pt>
                <c:pt idx="1">
                  <c:v>45.58011049723757</c:v>
                </c:pt>
                <c:pt idx="2">
                  <c:v>16.536661466458657</c:v>
                </c:pt>
                <c:pt idx="3">
                  <c:v>17.02325581395349</c:v>
                </c:pt>
                <c:pt idx="4">
                  <c:v>10.936757013789824</c:v>
                </c:pt>
                <c:pt idx="5">
                  <c:v>23.311897106109324</c:v>
                </c:pt>
                <c:pt idx="6">
                  <c:v>16.388888888888889</c:v>
                </c:pt>
              </c:numCache>
            </c:numRef>
          </c:val>
          <c:extLst>
            <c:ext xmlns:c16="http://schemas.microsoft.com/office/drawing/2014/chart" uri="{C3380CC4-5D6E-409C-BE32-E72D297353CC}">
              <c16:uniqueId val="{00000000-3BF0-496F-97B6-5E0195968229}"/>
            </c:ext>
          </c:extLst>
        </c:ser>
        <c:ser>
          <c:idx val="2"/>
          <c:order val="1"/>
          <c:tx>
            <c:strRef>
              <c:f>'Tav10'!$H$130</c:f>
              <c:strCache>
                <c:ptCount val="1"/>
                <c:pt idx="0">
                  <c:v>determinato</c:v>
                </c:pt>
              </c:strCache>
            </c:strRef>
          </c:tx>
          <c:spPr>
            <a:solidFill>
              <a:schemeClr val="accent6">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82.262996941896034</c:v>
                </c:pt>
                <c:pt idx="1">
                  <c:v>44.475138121546962</c:v>
                </c:pt>
                <c:pt idx="2">
                  <c:v>67.082683307332289</c:v>
                </c:pt>
                <c:pt idx="3">
                  <c:v>73.488372093023258</c:v>
                </c:pt>
                <c:pt idx="4">
                  <c:v>62.624821683309563</c:v>
                </c:pt>
                <c:pt idx="5">
                  <c:v>65.969989281886384</c:v>
                </c:pt>
                <c:pt idx="6">
                  <c:v>72.638888888888886</c:v>
                </c:pt>
              </c:numCache>
            </c:numRef>
          </c:val>
          <c:extLst>
            <c:ext xmlns:c16="http://schemas.microsoft.com/office/drawing/2014/chart" uri="{C3380CC4-5D6E-409C-BE32-E72D297353CC}">
              <c16:uniqueId val="{00000001-3BF0-496F-97B6-5E0195968229}"/>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0.91743119266055051</c:v>
                </c:pt>
                <c:pt idx="1">
                  <c:v>5.041436464088398</c:v>
                </c:pt>
                <c:pt idx="2">
                  <c:v>16.380655226209047</c:v>
                </c:pt>
                <c:pt idx="3">
                  <c:v>6.6976744186046515</c:v>
                </c:pt>
                <c:pt idx="4">
                  <c:v>6.0865430337612931</c:v>
                </c:pt>
                <c:pt idx="5">
                  <c:v>4.662379421221865</c:v>
                </c:pt>
                <c:pt idx="6">
                  <c:v>3.75</c:v>
                </c:pt>
              </c:numCache>
            </c:numRef>
          </c:val>
          <c:extLst>
            <c:ext xmlns:c16="http://schemas.microsoft.com/office/drawing/2014/chart" uri="{C3380CC4-5D6E-409C-BE32-E72D297353CC}">
              <c16:uniqueId val="{00000009-3BF0-496F-97B6-5E0195968229}"/>
            </c:ext>
          </c:extLst>
        </c:ser>
        <c:ser>
          <c:idx val="0"/>
          <c:order val="3"/>
          <c:tx>
            <c:strRef>
              <c:f>'Tav10'!$J$130</c:f>
              <c:strCache>
                <c:ptCount val="1"/>
                <c:pt idx="0">
                  <c:v>altri contratti</c:v>
                </c:pt>
              </c:strCache>
            </c:strRef>
          </c:tx>
          <c:spPr>
            <a:solidFill>
              <a:schemeClr val="accent5">
                <a:lumMod val="40000"/>
                <a:lumOff val="6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2.070393374741201E-3"/>
                  <c:y val="-4.5097335351145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8F-4196-9F79-F675FA4C6E73}"/>
                </c:ext>
              </c:extLst>
            </c:dLbl>
            <c:dLbl>
              <c:idx val="1"/>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8F-4196-9F79-F675FA4C6E73}"/>
                </c:ext>
              </c:extLst>
            </c:dLbl>
            <c:dLbl>
              <c:idx val="2"/>
              <c:layout>
                <c:manualLayout>
                  <c:x val="2.070393374741201E-3"/>
                  <c:y val="-4.919709311034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8F-4196-9F79-F675FA4C6E73}"/>
                </c:ext>
              </c:extLst>
            </c:dLbl>
            <c:dLbl>
              <c:idx val="3"/>
              <c:layout>
                <c:manualLayout>
                  <c:x val="-4.140786749482402E-3"/>
                  <c:y val="-6.1496366387926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8F-4196-9F79-F675FA4C6E73}"/>
                </c:ext>
              </c:extLst>
            </c:dLbl>
            <c:dLbl>
              <c:idx val="4"/>
              <c:layout>
                <c:manualLayout>
                  <c:x val="-7.5913546780740329E-17"/>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8F-4196-9F79-F675FA4C6E73}"/>
                </c:ext>
              </c:extLst>
            </c:dLbl>
            <c:dLbl>
              <c:idx val="5"/>
              <c:layout>
                <c:manualLayout>
                  <c:x val="0"/>
                  <c:y val="-4.91970931103409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8F-4196-9F79-F675FA4C6E73}"/>
                </c:ext>
              </c:extLst>
            </c:dLbl>
            <c:dLbl>
              <c:idx val="6"/>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8F-4196-9F79-F675FA4C6E73}"/>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12.538226299694188</c:v>
                </c:pt>
                <c:pt idx="1">
                  <c:v>4.903314917127072</c:v>
                </c:pt>
                <c:pt idx="2">
                  <c:v>0</c:v>
                </c:pt>
                <c:pt idx="3">
                  <c:v>2.7906976744186047</c:v>
                </c:pt>
                <c:pt idx="4">
                  <c:v>20.351878269139327</c:v>
                </c:pt>
                <c:pt idx="5">
                  <c:v>6.0557341907824229</c:v>
                </c:pt>
                <c:pt idx="6">
                  <c:v>7.2222222222222214</c:v>
                </c:pt>
              </c:numCache>
            </c:numRef>
          </c:val>
          <c:extLst>
            <c:ext xmlns:c16="http://schemas.microsoft.com/office/drawing/2014/chart" uri="{C3380CC4-5D6E-409C-BE32-E72D297353CC}">
              <c16:uniqueId val="{00000011-3BF0-496F-97B6-5E0195968229}"/>
            </c:ext>
          </c:extLst>
        </c:ser>
        <c:dLbls>
          <c:showLegendKey val="0"/>
          <c:showVal val="1"/>
          <c:showCatName val="0"/>
          <c:showSerName val="0"/>
          <c:showPercent val="0"/>
          <c:showBubbleSize val="0"/>
        </c:dLbls>
        <c:gapWidth val="100"/>
        <c:overlap val="100"/>
        <c:axId val="330904608"/>
        <c:axId val="330908136"/>
        <c:extLst/>
      </c:barChart>
      <c:catAx>
        <c:axId val="330904608"/>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0908136"/>
        <c:crosses val="autoZero"/>
        <c:auto val="1"/>
        <c:lblAlgn val="ctr"/>
        <c:lblOffset val="100"/>
        <c:noMultiLvlLbl val="0"/>
      </c:catAx>
      <c:valAx>
        <c:axId val="330908136"/>
        <c:scaling>
          <c:orientation val="minMax"/>
        </c:scaling>
        <c:delete val="1"/>
        <c:axPos val="l"/>
        <c:numFmt formatCode="0.0" sourceLinked="1"/>
        <c:majorTickMark val="out"/>
        <c:minorTickMark val="none"/>
        <c:tickLblPos val="none"/>
        <c:crossAx val="330904608"/>
        <c:crosses val="autoZero"/>
        <c:crossBetween val="between"/>
      </c:valAx>
      <c:spPr>
        <a:noFill/>
        <a:ln w="9525" cap="flat" cmpd="sng" algn="ctr">
          <a:noFill/>
          <a:prstDash val="solid"/>
        </a:ln>
        <a:effectLst/>
      </c:spPr>
    </c:plotArea>
    <c:legend>
      <c:legendPos val="t"/>
      <c:layout>
        <c:manualLayout>
          <c:xMode val="edge"/>
          <c:yMode val="edge"/>
          <c:x val="0.14357308701796892"/>
          <c:y val="3.6983688774798705E-2"/>
          <c:w val="0.72080084063205097"/>
          <c:h val="6.4890672324850837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22" l="0.70000000000000062" r="0.70000000000000062" t="0.750000000000002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198166</xdr:colOff>
      <xdr:row>61</xdr:row>
      <xdr:rowOff>56502</xdr:rowOff>
    </xdr:to>
    <xdr:sp macro="" textlink="">
      <xdr:nvSpPr>
        <xdr:cNvPr id="2" name="object 7">
          <a:extLst>
            <a:ext uri="{FF2B5EF4-FFF2-40B4-BE49-F238E27FC236}">
              <a16:creationId xmlns:a16="http://schemas.microsoft.com/office/drawing/2014/main" id="{10FA95C2-5A62-44C3-9AA3-685F227235A4}"/>
            </a:ext>
          </a:extLst>
        </xdr:cNvPr>
        <xdr:cNvSpPr txBox="1"/>
      </xdr:nvSpPr>
      <xdr:spPr>
        <a:xfrm>
          <a:off x="0" y="0"/>
          <a:ext cx="882356" cy="13150023"/>
        </a:xfrm>
        <a:prstGeom prst="rect">
          <a:avLst/>
        </a:prstGeom>
        <a:solidFill>
          <a:schemeClr val="accent6">
            <a:lumMod val="75000"/>
          </a:schemeClr>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clientData/>
  </xdr:twoCellAnchor>
  <xdr:twoCellAnchor>
    <xdr:from>
      <xdr:col>0</xdr:col>
      <xdr:colOff>0</xdr:colOff>
      <xdr:row>0</xdr:row>
      <xdr:rowOff>142874</xdr:rowOff>
    </xdr:from>
    <xdr:to>
      <xdr:col>1</xdr:col>
      <xdr:colOff>178200</xdr:colOff>
      <xdr:row>38</xdr:row>
      <xdr:rowOff>23131</xdr:rowOff>
    </xdr:to>
    <xdr:sp macro="" textlink="Legenda!C11">
      <xdr:nvSpPr>
        <xdr:cNvPr id="4" name="CasellaDiTesto 3">
          <a:extLst>
            <a:ext uri="{FF2B5EF4-FFF2-40B4-BE49-F238E27FC236}">
              <a16:creationId xmlns:a16="http://schemas.microsoft.com/office/drawing/2014/main" id="{25280733-EB45-4565-83BE-016F4A903F2C}"/>
            </a:ext>
          </a:extLst>
        </xdr:cNvPr>
        <xdr:cNvSpPr txBox="1"/>
      </xdr:nvSpPr>
      <xdr:spPr>
        <a:xfrm rot="16200000">
          <a:off x="-3587244" y="3730118"/>
          <a:ext cx="8036877" cy="86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87FBD07-7E94-47E7-B214-149FCF47CF37}" type="TxLink">
            <a:rPr lang="en-US" sz="2800" b="1" i="0" u="none" strike="noStrike" baseline="0">
              <a:solidFill>
                <a:schemeClr val="bg1"/>
              </a:solidFill>
              <a:latin typeface="Calibri" panose="020F0502020204030204" pitchFamily="34" charset="0"/>
              <a:cs typeface="Calibri" panose="020F0502020204030204" pitchFamily="34" charset="0"/>
            </a:rPr>
            <a:pPr algn="l"/>
            <a:t>Provincia di Firenze</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0</xdr:col>
      <xdr:colOff>0</xdr:colOff>
      <xdr:row>38</xdr:row>
      <xdr:rowOff>134155</xdr:rowOff>
    </xdr:from>
    <xdr:to>
      <xdr:col>1</xdr:col>
      <xdr:colOff>178200</xdr:colOff>
      <xdr:row>56</xdr:row>
      <xdr:rowOff>131137</xdr:rowOff>
    </xdr:to>
    <xdr:sp macro="" textlink="">
      <xdr:nvSpPr>
        <xdr:cNvPr id="6" name="CasellaDiTesto 5">
          <a:extLst>
            <a:ext uri="{FF2B5EF4-FFF2-40B4-BE49-F238E27FC236}">
              <a16:creationId xmlns:a16="http://schemas.microsoft.com/office/drawing/2014/main" id="{EC17EC84-9D8F-4DEA-837E-D4CD121F0CAD}"/>
            </a:ext>
          </a:extLst>
        </xdr:cNvPr>
        <xdr:cNvSpPr txBox="1"/>
      </xdr:nvSpPr>
      <xdr:spPr>
        <a:xfrm rot="16200000">
          <a:off x="-1499127" y="9789902"/>
          <a:ext cx="3860644" cy="86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a:solidFill>
                <a:schemeClr val="bg1"/>
              </a:solidFill>
              <a:latin typeface="Calibri" panose="020F0502020204030204" pitchFamily="34" charset="0"/>
              <a:cs typeface="Calibri" panose="020F0502020204030204" pitchFamily="34" charset="0"/>
            </a:rPr>
            <a:t>MAGGIO 2026</a:t>
          </a:r>
        </a:p>
      </xdr:txBody>
    </xdr:sp>
    <xdr:clientData/>
  </xdr:twoCellAnchor>
  <xdr:twoCellAnchor>
    <xdr:from>
      <xdr:col>1</xdr:col>
      <xdr:colOff>268309</xdr:colOff>
      <xdr:row>8</xdr:row>
      <xdr:rowOff>118782</xdr:rowOff>
    </xdr:from>
    <xdr:to>
      <xdr:col>8</xdr:col>
      <xdr:colOff>1554261</xdr:colOff>
      <xdr:row>37</xdr:row>
      <xdr:rowOff>45067</xdr:rowOff>
    </xdr:to>
    <xdr:pic>
      <xdr:nvPicPr>
        <xdr:cNvPr id="3" name="Immagine 2" descr="Immagine che contiene testo, sciando, linea&#10;&#10;Descrizione generata automaticamente">
          <a:extLst>
            <a:ext uri="{FF2B5EF4-FFF2-40B4-BE49-F238E27FC236}">
              <a16:creationId xmlns:a16="http://schemas.microsoft.com/office/drawing/2014/main" id="{3F514D34-76E8-9D1B-FFCA-D0B79846FF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256"/>
        <a:stretch/>
      </xdr:blipFill>
      <xdr:spPr>
        <a:xfrm>
          <a:off x="954109" y="1795182"/>
          <a:ext cx="6086552" cy="6003235"/>
        </a:xfrm>
        <a:prstGeom prst="rect">
          <a:avLst/>
        </a:prstGeom>
      </xdr:spPr>
    </xdr:pic>
    <xdr:clientData/>
  </xdr:twoCellAnchor>
  <xdr:twoCellAnchor>
    <xdr:from>
      <xdr:col>3</xdr:col>
      <xdr:colOff>170268</xdr:colOff>
      <xdr:row>34</xdr:row>
      <xdr:rowOff>97096</xdr:rowOff>
    </xdr:from>
    <xdr:to>
      <xdr:col>8</xdr:col>
      <xdr:colOff>1340117</xdr:colOff>
      <xdr:row>51</xdr:row>
      <xdr:rowOff>133512</xdr:rowOff>
    </xdr:to>
    <xdr:sp macro="" textlink="">
      <xdr:nvSpPr>
        <xdr:cNvPr id="10" name="object 7">
          <a:extLst>
            <a:ext uri="{FF2B5EF4-FFF2-40B4-BE49-F238E27FC236}">
              <a16:creationId xmlns:a16="http://schemas.microsoft.com/office/drawing/2014/main" id="{59CC665C-2D66-1F7F-0287-98C01C65BFBE}"/>
            </a:ext>
          </a:extLst>
        </xdr:cNvPr>
        <xdr:cNvSpPr txBox="1"/>
      </xdr:nvSpPr>
      <xdr:spPr>
        <a:xfrm>
          <a:off x="2227668" y="7221796"/>
          <a:ext cx="4598849" cy="3598766"/>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clientData/>
  </xdr:twoCellAnchor>
  <xdr:twoCellAnchor>
    <xdr:from>
      <xdr:col>1</xdr:col>
      <xdr:colOff>381000</xdr:colOff>
      <xdr:row>1</xdr:row>
      <xdr:rowOff>57150</xdr:rowOff>
    </xdr:from>
    <xdr:to>
      <xdr:col>8</xdr:col>
      <xdr:colOff>1190592</xdr:colOff>
      <xdr:row>7</xdr:row>
      <xdr:rowOff>59850</xdr:rowOff>
    </xdr:to>
    <xdr:grpSp>
      <xdr:nvGrpSpPr>
        <xdr:cNvPr id="11" name="Gruppo 10">
          <a:extLst>
            <a:ext uri="{FF2B5EF4-FFF2-40B4-BE49-F238E27FC236}">
              <a16:creationId xmlns:a16="http://schemas.microsoft.com/office/drawing/2014/main" id="{13010730-0302-CC8F-3588-4A2F18720124}"/>
            </a:ext>
          </a:extLst>
        </xdr:cNvPr>
        <xdr:cNvGrpSpPr/>
      </xdr:nvGrpSpPr>
      <xdr:grpSpPr>
        <a:xfrm>
          <a:off x="1066800" y="266700"/>
          <a:ext cx="5610192" cy="1260000"/>
          <a:chOff x="1038225" y="161925"/>
          <a:chExt cx="5610192" cy="1260000"/>
        </a:xfrm>
      </xdr:grpSpPr>
      <xdr:pic>
        <xdr:nvPicPr>
          <xdr:cNvPr id="5" name="Immagine 4" descr="Home">
            <a:extLst>
              <a:ext uri="{FF2B5EF4-FFF2-40B4-BE49-F238E27FC236}">
                <a16:creationId xmlns:a16="http://schemas.microsoft.com/office/drawing/2014/main" id="{D818F4A6-2E06-416B-BBDF-4D06CFFCFB9D}"/>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2" descr="Unioncamere: decreto Mise su riordino delle Camere di commercio | Econerre">
            <a:extLst>
              <a:ext uri="{FF2B5EF4-FFF2-40B4-BE49-F238E27FC236}">
                <a16:creationId xmlns:a16="http://schemas.microsoft.com/office/drawing/2014/main" id="{D03D5110-8BAE-408F-B52A-8CBC2D2C663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219075</xdr:colOff>
      <xdr:row>51</xdr:row>
      <xdr:rowOff>152400</xdr:rowOff>
    </xdr:from>
    <xdr:to>
      <xdr:col>8</xdr:col>
      <xdr:colOff>1542711</xdr:colOff>
      <xdr:row>54</xdr:row>
      <xdr:rowOff>171750</xdr:rowOff>
    </xdr:to>
    <xdr:pic>
      <xdr:nvPicPr>
        <xdr:cNvPr id="7" name="Elemento grafico 6">
          <a:extLst>
            <a:ext uri="{FF2B5EF4-FFF2-40B4-BE49-F238E27FC236}">
              <a16:creationId xmlns:a16="http://schemas.microsoft.com/office/drawing/2014/main" id="{33B3BBCF-A919-4895-8627-33777CF3977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04875" y="10839450"/>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39</xdr:row>
      <xdr:rowOff>0</xdr:rowOff>
    </xdr:from>
    <xdr:to>
      <xdr:col>4</xdr:col>
      <xdr:colOff>1065741</xdr:colOff>
      <xdr:row>61</xdr:row>
      <xdr:rowOff>77259</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0.4739</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537987" y="2186716"/>
          <a:ext cx="1462391" cy="4908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9.570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0.35332</cdr:x>
      <cdr:y>0.55253</cdr:y>
    </cdr:from>
    <cdr:to>
      <cdr:x>0.64785</cdr:x>
      <cdr:y>0.66972</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52022" y="2868253"/>
          <a:ext cx="1960661" cy="6083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52917</xdr:colOff>
      <xdr:row>38</xdr:row>
      <xdr:rowOff>116414</xdr:rowOff>
    </xdr:from>
    <xdr:to>
      <xdr:col>6</xdr:col>
      <xdr:colOff>24342</xdr:colOff>
      <xdr:row>55</xdr:row>
      <xdr:rowOff>89958</xdr:rowOff>
    </xdr:to>
    <xdr:graphicFrame macro="">
      <xdr:nvGraphicFramePr>
        <xdr:cNvPr id="3" name="Grafico 2">
          <a:extLst>
            <a:ext uri="{FF2B5EF4-FFF2-40B4-BE49-F238E27FC236}">
              <a16:creationId xmlns:a16="http://schemas.microsoft.com/office/drawing/2014/main" id="{9083FC34-FDE7-4CEF-A94C-B90C0A5D6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100" zoomScalePageLayoutView="60" workbookViewId="0"/>
  </sheetViews>
  <sheetFormatPr defaultColWidth="9" defaultRowHeight="16.5" x14ac:dyDescent="0.3"/>
  <cols>
    <col min="1" max="8" width="9" style="365"/>
    <col min="9" max="9" width="20.75" style="365" customWidth="1"/>
    <col min="10" max="10" width="13" style="365" customWidth="1"/>
    <col min="11" max="16384" width="9" style="365"/>
  </cols>
  <sheetData/>
  <printOptions horizontalCentered="1" verticalCentered="1"/>
  <pageMargins left="0" right="0" top="0" bottom="0" header="0"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workbookViewId="0"/>
  </sheetViews>
  <sheetFormatPr defaultRowHeight="12.75" x14ac:dyDescent="0.2"/>
  <cols>
    <col min="1" max="1" width="49.25" style="123" customWidth="1"/>
    <col min="2" max="2" width="4.75" style="123" customWidth="1"/>
    <col min="3" max="3" width="4.5" style="123" customWidth="1"/>
    <col min="4" max="4" width="8.625" style="123" customWidth="1"/>
    <col min="5" max="5" width="4.375" style="123" customWidth="1"/>
    <col min="6" max="6" width="6.375" style="123" customWidth="1"/>
    <col min="7" max="7" width="5" style="123" customWidth="1"/>
    <col min="8" max="8" width="5.75" style="123" customWidth="1"/>
    <col min="9" max="9" width="8.5" style="123" customWidth="1"/>
    <col min="10" max="10" width="45.75" style="123" customWidth="1"/>
    <col min="11" max="11" width="6.75" style="123" customWidth="1"/>
    <col min="12" max="13" width="5.125" style="123" customWidth="1"/>
    <col min="14" max="14" width="6.125" style="123" customWidth="1"/>
    <col min="15" max="15" width="7.125" style="123" customWidth="1"/>
    <col min="16" max="16" width="5.75" style="123" customWidth="1"/>
    <col min="17" max="255" width="9" style="123"/>
    <col min="256" max="256" width="47.875" style="123" customWidth="1"/>
    <col min="257" max="257" width="11.375" style="123" customWidth="1"/>
    <col min="258" max="258" width="9.375" style="123" customWidth="1"/>
    <col min="259" max="259" width="9.25" style="123" customWidth="1"/>
    <col min="260" max="260" width="10.25" style="123" customWidth="1"/>
    <col min="261" max="261" width="9.25" style="123" customWidth="1"/>
    <col min="262" max="262" width="10.25" style="123" customWidth="1"/>
    <col min="263" max="263" width="0.875" style="123" customWidth="1"/>
    <col min="264" max="266" width="8.5" style="123" customWidth="1"/>
    <col min="267" max="267" width="8" style="123" customWidth="1"/>
    <col min="268" max="511" width="9" style="123"/>
    <col min="512" max="512" width="47.875" style="123" customWidth="1"/>
    <col min="513" max="513" width="11.375" style="123" customWidth="1"/>
    <col min="514" max="514" width="9.375" style="123" customWidth="1"/>
    <col min="515" max="515" width="9.25" style="123" customWidth="1"/>
    <col min="516" max="516" width="10.25" style="123" customWidth="1"/>
    <col min="517" max="517" width="9.25" style="123" customWidth="1"/>
    <col min="518" max="518" width="10.25" style="123" customWidth="1"/>
    <col min="519" max="519" width="0.875" style="123" customWidth="1"/>
    <col min="520" max="522" width="8.5" style="123" customWidth="1"/>
    <col min="523" max="523" width="8" style="123" customWidth="1"/>
    <col min="524" max="767" width="9" style="123"/>
    <col min="768" max="768" width="47.875" style="123" customWidth="1"/>
    <col min="769" max="769" width="11.375" style="123" customWidth="1"/>
    <col min="770" max="770" width="9.375" style="123" customWidth="1"/>
    <col min="771" max="771" width="9.25" style="123" customWidth="1"/>
    <col min="772" max="772" width="10.25" style="123" customWidth="1"/>
    <col min="773" max="773" width="9.25" style="123" customWidth="1"/>
    <col min="774" max="774" width="10.25" style="123" customWidth="1"/>
    <col min="775" max="775" width="0.875" style="123" customWidth="1"/>
    <col min="776" max="778" width="8.5" style="123" customWidth="1"/>
    <col min="779" max="779" width="8" style="123" customWidth="1"/>
    <col min="780" max="1023" width="9" style="123"/>
    <col min="1024" max="1024" width="47.875" style="123" customWidth="1"/>
    <col min="1025" max="1025" width="11.375" style="123" customWidth="1"/>
    <col min="1026" max="1026" width="9.375" style="123" customWidth="1"/>
    <col min="1027" max="1027" width="9.25" style="123" customWidth="1"/>
    <col min="1028" max="1028" width="10.25" style="123" customWidth="1"/>
    <col min="1029" max="1029" width="9.25" style="123" customWidth="1"/>
    <col min="1030" max="1030" width="10.25" style="123" customWidth="1"/>
    <col min="1031" max="1031" width="0.875" style="123" customWidth="1"/>
    <col min="1032" max="1034" width="8.5" style="123" customWidth="1"/>
    <col min="1035" max="1035" width="8" style="123" customWidth="1"/>
    <col min="1036" max="1279" width="9" style="123"/>
    <col min="1280" max="1280" width="47.875" style="123" customWidth="1"/>
    <col min="1281" max="1281" width="11.375" style="123" customWidth="1"/>
    <col min="1282" max="1282" width="9.375" style="123" customWidth="1"/>
    <col min="1283" max="1283" width="9.25" style="123" customWidth="1"/>
    <col min="1284" max="1284" width="10.25" style="123" customWidth="1"/>
    <col min="1285" max="1285" width="9.25" style="123" customWidth="1"/>
    <col min="1286" max="1286" width="10.25" style="123" customWidth="1"/>
    <col min="1287" max="1287" width="0.875" style="123" customWidth="1"/>
    <col min="1288" max="1290" width="8.5" style="123" customWidth="1"/>
    <col min="1291" max="1291" width="8" style="123" customWidth="1"/>
    <col min="1292" max="1535" width="9" style="123"/>
    <col min="1536" max="1536" width="47.875" style="123" customWidth="1"/>
    <col min="1537" max="1537" width="11.375" style="123" customWidth="1"/>
    <col min="1538" max="1538" width="9.375" style="123" customWidth="1"/>
    <col min="1539" max="1539" width="9.25" style="123" customWidth="1"/>
    <col min="1540" max="1540" width="10.25" style="123" customWidth="1"/>
    <col min="1541" max="1541" width="9.25" style="123" customWidth="1"/>
    <col min="1542" max="1542" width="10.25" style="123" customWidth="1"/>
    <col min="1543" max="1543" width="0.875" style="123" customWidth="1"/>
    <col min="1544" max="1546" width="8.5" style="123" customWidth="1"/>
    <col min="1547" max="1547" width="8" style="123" customWidth="1"/>
    <col min="1548" max="1791" width="9" style="123"/>
    <col min="1792" max="1792" width="47.875" style="123" customWidth="1"/>
    <col min="1793" max="1793" width="11.375" style="123" customWidth="1"/>
    <col min="1794" max="1794" width="9.375" style="123" customWidth="1"/>
    <col min="1795" max="1795" width="9.25" style="123" customWidth="1"/>
    <col min="1796" max="1796" width="10.25" style="123" customWidth="1"/>
    <col min="1797" max="1797" width="9.25" style="123" customWidth="1"/>
    <col min="1798" max="1798" width="10.25" style="123" customWidth="1"/>
    <col min="1799" max="1799" width="0.875" style="123" customWidth="1"/>
    <col min="1800" max="1802" width="8.5" style="123" customWidth="1"/>
    <col min="1803" max="1803" width="8" style="123" customWidth="1"/>
    <col min="1804" max="2047" width="9" style="123"/>
    <col min="2048" max="2048" width="47.875" style="123" customWidth="1"/>
    <col min="2049" max="2049" width="11.375" style="123" customWidth="1"/>
    <col min="2050" max="2050" width="9.375" style="123" customWidth="1"/>
    <col min="2051" max="2051" width="9.25" style="123" customWidth="1"/>
    <col min="2052" max="2052" width="10.25" style="123" customWidth="1"/>
    <col min="2053" max="2053" width="9.25" style="123" customWidth="1"/>
    <col min="2054" max="2054" width="10.25" style="123" customWidth="1"/>
    <col min="2055" max="2055" width="0.875" style="123" customWidth="1"/>
    <col min="2056" max="2058" width="8.5" style="123" customWidth="1"/>
    <col min="2059" max="2059" width="8" style="123" customWidth="1"/>
    <col min="2060" max="2303" width="9" style="123"/>
    <col min="2304" max="2304" width="47.875" style="123" customWidth="1"/>
    <col min="2305" max="2305" width="11.375" style="123" customWidth="1"/>
    <col min="2306" max="2306" width="9.375" style="123" customWidth="1"/>
    <col min="2307" max="2307" width="9.25" style="123" customWidth="1"/>
    <col min="2308" max="2308" width="10.25" style="123" customWidth="1"/>
    <col min="2309" max="2309" width="9.25" style="123" customWidth="1"/>
    <col min="2310" max="2310" width="10.25" style="123" customWidth="1"/>
    <col min="2311" max="2311" width="0.875" style="123" customWidth="1"/>
    <col min="2312" max="2314" width="8.5" style="123" customWidth="1"/>
    <col min="2315" max="2315" width="8" style="123" customWidth="1"/>
    <col min="2316" max="2559" width="9" style="123"/>
    <col min="2560" max="2560" width="47.875" style="123" customWidth="1"/>
    <col min="2561" max="2561" width="11.375" style="123" customWidth="1"/>
    <col min="2562" max="2562" width="9.375" style="123" customWidth="1"/>
    <col min="2563" max="2563" width="9.25" style="123" customWidth="1"/>
    <col min="2564" max="2564" width="10.25" style="123" customWidth="1"/>
    <col min="2565" max="2565" width="9.25" style="123" customWidth="1"/>
    <col min="2566" max="2566" width="10.25" style="123" customWidth="1"/>
    <col min="2567" max="2567" width="0.875" style="123" customWidth="1"/>
    <col min="2568" max="2570" width="8.5" style="123" customWidth="1"/>
    <col min="2571" max="2571" width="8" style="123" customWidth="1"/>
    <col min="2572" max="2815" width="9" style="123"/>
    <col min="2816" max="2816" width="47.875" style="123" customWidth="1"/>
    <col min="2817" max="2817" width="11.375" style="123" customWidth="1"/>
    <col min="2818" max="2818" width="9.375" style="123" customWidth="1"/>
    <col min="2819" max="2819" width="9.25" style="123" customWidth="1"/>
    <col min="2820" max="2820" width="10.25" style="123" customWidth="1"/>
    <col min="2821" max="2821" width="9.25" style="123" customWidth="1"/>
    <col min="2822" max="2822" width="10.25" style="123" customWidth="1"/>
    <col min="2823" max="2823" width="0.875" style="123" customWidth="1"/>
    <col min="2824" max="2826" width="8.5" style="123" customWidth="1"/>
    <col min="2827" max="2827" width="8" style="123" customWidth="1"/>
    <col min="2828" max="3071" width="9" style="123"/>
    <col min="3072" max="3072" width="47.875" style="123" customWidth="1"/>
    <col min="3073" max="3073" width="11.375" style="123" customWidth="1"/>
    <col min="3074" max="3074" width="9.375" style="123" customWidth="1"/>
    <col min="3075" max="3075" width="9.25" style="123" customWidth="1"/>
    <col min="3076" max="3076" width="10.25" style="123" customWidth="1"/>
    <col min="3077" max="3077" width="9.25" style="123" customWidth="1"/>
    <col min="3078" max="3078" width="10.25" style="123" customWidth="1"/>
    <col min="3079" max="3079" width="0.875" style="123" customWidth="1"/>
    <col min="3080" max="3082" width="8.5" style="123" customWidth="1"/>
    <col min="3083" max="3083" width="8" style="123" customWidth="1"/>
    <col min="3084" max="3327" width="9" style="123"/>
    <col min="3328" max="3328" width="47.875" style="123" customWidth="1"/>
    <col min="3329" max="3329" width="11.375" style="123" customWidth="1"/>
    <col min="3330" max="3330" width="9.375" style="123" customWidth="1"/>
    <col min="3331" max="3331" width="9.25" style="123" customWidth="1"/>
    <col min="3332" max="3332" width="10.25" style="123" customWidth="1"/>
    <col min="3333" max="3333" width="9.25" style="123" customWidth="1"/>
    <col min="3334" max="3334" width="10.25" style="123" customWidth="1"/>
    <col min="3335" max="3335" width="0.875" style="123" customWidth="1"/>
    <col min="3336" max="3338" width="8.5" style="123" customWidth="1"/>
    <col min="3339" max="3339" width="8" style="123" customWidth="1"/>
    <col min="3340" max="3583" width="9" style="123"/>
    <col min="3584" max="3584" width="47.875" style="123" customWidth="1"/>
    <col min="3585" max="3585" width="11.375" style="123" customWidth="1"/>
    <col min="3586" max="3586" width="9.375" style="123" customWidth="1"/>
    <col min="3587" max="3587" width="9.25" style="123" customWidth="1"/>
    <col min="3588" max="3588" width="10.25" style="123" customWidth="1"/>
    <col min="3589" max="3589" width="9.25" style="123" customWidth="1"/>
    <col min="3590" max="3590" width="10.25" style="123" customWidth="1"/>
    <col min="3591" max="3591" width="0.875" style="123" customWidth="1"/>
    <col min="3592" max="3594" width="8.5" style="123" customWidth="1"/>
    <col min="3595" max="3595" width="8" style="123" customWidth="1"/>
    <col min="3596" max="3839" width="9" style="123"/>
    <col min="3840" max="3840" width="47.875" style="123" customWidth="1"/>
    <col min="3841" max="3841" width="11.375" style="123" customWidth="1"/>
    <col min="3842" max="3842" width="9.375" style="123" customWidth="1"/>
    <col min="3843" max="3843" width="9.25" style="123" customWidth="1"/>
    <col min="3844" max="3844" width="10.25" style="123" customWidth="1"/>
    <col min="3845" max="3845" width="9.25" style="123" customWidth="1"/>
    <col min="3846" max="3846" width="10.25" style="123" customWidth="1"/>
    <col min="3847" max="3847" width="0.875" style="123" customWidth="1"/>
    <col min="3848" max="3850" width="8.5" style="123" customWidth="1"/>
    <col min="3851" max="3851" width="8" style="123" customWidth="1"/>
    <col min="3852" max="4095" width="9" style="123"/>
    <col min="4096" max="4096" width="47.875" style="123" customWidth="1"/>
    <col min="4097" max="4097" width="11.375" style="123" customWidth="1"/>
    <col min="4098" max="4098" width="9.375" style="123" customWidth="1"/>
    <col min="4099" max="4099" width="9.25" style="123" customWidth="1"/>
    <col min="4100" max="4100" width="10.25" style="123" customWidth="1"/>
    <col min="4101" max="4101" width="9.25" style="123" customWidth="1"/>
    <col min="4102" max="4102" width="10.25" style="123" customWidth="1"/>
    <col min="4103" max="4103" width="0.875" style="123" customWidth="1"/>
    <col min="4104" max="4106" width="8.5" style="123" customWidth="1"/>
    <col min="4107" max="4107" width="8" style="123" customWidth="1"/>
    <col min="4108" max="4351" width="9" style="123"/>
    <col min="4352" max="4352" width="47.875" style="123" customWidth="1"/>
    <col min="4353" max="4353" width="11.375" style="123" customWidth="1"/>
    <col min="4354" max="4354" width="9.375" style="123" customWidth="1"/>
    <col min="4355" max="4355" width="9.25" style="123" customWidth="1"/>
    <col min="4356" max="4356" width="10.25" style="123" customWidth="1"/>
    <col min="4357" max="4357" width="9.25" style="123" customWidth="1"/>
    <col min="4358" max="4358" width="10.25" style="123" customWidth="1"/>
    <col min="4359" max="4359" width="0.875" style="123" customWidth="1"/>
    <col min="4360" max="4362" width="8.5" style="123" customWidth="1"/>
    <col min="4363" max="4363" width="8" style="123" customWidth="1"/>
    <col min="4364" max="4607" width="9" style="123"/>
    <col min="4608" max="4608" width="47.875" style="123" customWidth="1"/>
    <col min="4609" max="4609" width="11.375" style="123" customWidth="1"/>
    <col min="4610" max="4610" width="9.375" style="123" customWidth="1"/>
    <col min="4611" max="4611" width="9.25" style="123" customWidth="1"/>
    <col min="4612" max="4612" width="10.25" style="123" customWidth="1"/>
    <col min="4613" max="4613" width="9.25" style="123" customWidth="1"/>
    <col min="4614" max="4614" width="10.25" style="123" customWidth="1"/>
    <col min="4615" max="4615" width="0.875" style="123" customWidth="1"/>
    <col min="4616" max="4618" width="8.5" style="123" customWidth="1"/>
    <col min="4619" max="4619" width="8" style="123" customWidth="1"/>
    <col min="4620" max="4863" width="9" style="123"/>
    <col min="4864" max="4864" width="47.875" style="123" customWidth="1"/>
    <col min="4865" max="4865" width="11.375" style="123" customWidth="1"/>
    <col min="4866" max="4866" width="9.375" style="123" customWidth="1"/>
    <col min="4867" max="4867" width="9.25" style="123" customWidth="1"/>
    <col min="4868" max="4868" width="10.25" style="123" customWidth="1"/>
    <col min="4869" max="4869" width="9.25" style="123" customWidth="1"/>
    <col min="4870" max="4870" width="10.25" style="123" customWidth="1"/>
    <col min="4871" max="4871" width="0.875" style="123" customWidth="1"/>
    <col min="4872" max="4874" width="8.5" style="123" customWidth="1"/>
    <col min="4875" max="4875" width="8" style="123" customWidth="1"/>
    <col min="4876" max="5119" width="9" style="123"/>
    <col min="5120" max="5120" width="47.875" style="123" customWidth="1"/>
    <col min="5121" max="5121" width="11.375" style="123" customWidth="1"/>
    <col min="5122" max="5122" width="9.375" style="123" customWidth="1"/>
    <col min="5123" max="5123" width="9.25" style="123" customWidth="1"/>
    <col min="5124" max="5124" width="10.25" style="123" customWidth="1"/>
    <col min="5125" max="5125" width="9.25" style="123" customWidth="1"/>
    <col min="5126" max="5126" width="10.25" style="123" customWidth="1"/>
    <col min="5127" max="5127" width="0.875" style="123" customWidth="1"/>
    <col min="5128" max="5130" width="8.5" style="123" customWidth="1"/>
    <col min="5131" max="5131" width="8" style="123" customWidth="1"/>
    <col min="5132" max="5375" width="9" style="123"/>
    <col min="5376" max="5376" width="47.875" style="123" customWidth="1"/>
    <col min="5377" max="5377" width="11.375" style="123" customWidth="1"/>
    <col min="5378" max="5378" width="9.375" style="123" customWidth="1"/>
    <col min="5379" max="5379" width="9.25" style="123" customWidth="1"/>
    <col min="5380" max="5380" width="10.25" style="123" customWidth="1"/>
    <col min="5381" max="5381" width="9.25" style="123" customWidth="1"/>
    <col min="5382" max="5382" width="10.25" style="123" customWidth="1"/>
    <col min="5383" max="5383" width="0.875" style="123" customWidth="1"/>
    <col min="5384" max="5386" width="8.5" style="123" customWidth="1"/>
    <col min="5387" max="5387" width="8" style="123" customWidth="1"/>
    <col min="5388" max="5631" width="9" style="123"/>
    <col min="5632" max="5632" width="47.875" style="123" customWidth="1"/>
    <col min="5633" max="5633" width="11.375" style="123" customWidth="1"/>
    <col min="5634" max="5634" width="9.375" style="123" customWidth="1"/>
    <col min="5635" max="5635" width="9.25" style="123" customWidth="1"/>
    <col min="5636" max="5636" width="10.25" style="123" customWidth="1"/>
    <col min="5637" max="5637" width="9.25" style="123" customWidth="1"/>
    <col min="5638" max="5638" width="10.25" style="123" customWidth="1"/>
    <col min="5639" max="5639" width="0.875" style="123" customWidth="1"/>
    <col min="5640" max="5642" width="8.5" style="123" customWidth="1"/>
    <col min="5643" max="5643" width="8" style="123" customWidth="1"/>
    <col min="5644" max="5887" width="9" style="123"/>
    <col min="5888" max="5888" width="47.875" style="123" customWidth="1"/>
    <col min="5889" max="5889" width="11.375" style="123" customWidth="1"/>
    <col min="5890" max="5890" width="9.375" style="123" customWidth="1"/>
    <col min="5891" max="5891" width="9.25" style="123" customWidth="1"/>
    <col min="5892" max="5892" width="10.25" style="123" customWidth="1"/>
    <col min="5893" max="5893" width="9.25" style="123" customWidth="1"/>
    <col min="5894" max="5894" width="10.25" style="123" customWidth="1"/>
    <col min="5895" max="5895" width="0.875" style="123" customWidth="1"/>
    <col min="5896" max="5898" width="8.5" style="123" customWidth="1"/>
    <col min="5899" max="5899" width="8" style="123" customWidth="1"/>
    <col min="5900" max="6143" width="9" style="123"/>
    <col min="6144" max="6144" width="47.875" style="123" customWidth="1"/>
    <col min="6145" max="6145" width="11.375" style="123" customWidth="1"/>
    <col min="6146" max="6146" width="9.375" style="123" customWidth="1"/>
    <col min="6147" max="6147" width="9.25" style="123" customWidth="1"/>
    <col min="6148" max="6148" width="10.25" style="123" customWidth="1"/>
    <col min="6149" max="6149" width="9.25" style="123" customWidth="1"/>
    <col min="6150" max="6150" width="10.25" style="123" customWidth="1"/>
    <col min="6151" max="6151" width="0.875" style="123" customWidth="1"/>
    <col min="6152" max="6154" width="8.5" style="123" customWidth="1"/>
    <col min="6155" max="6155" width="8" style="123" customWidth="1"/>
    <col min="6156" max="6399" width="9" style="123"/>
    <col min="6400" max="6400" width="47.875" style="123" customWidth="1"/>
    <col min="6401" max="6401" width="11.375" style="123" customWidth="1"/>
    <col min="6402" max="6402" width="9.375" style="123" customWidth="1"/>
    <col min="6403" max="6403" width="9.25" style="123" customWidth="1"/>
    <col min="6404" max="6404" width="10.25" style="123" customWidth="1"/>
    <col min="6405" max="6405" width="9.25" style="123" customWidth="1"/>
    <col min="6406" max="6406" width="10.25" style="123" customWidth="1"/>
    <col min="6407" max="6407" width="0.875" style="123" customWidth="1"/>
    <col min="6408" max="6410" width="8.5" style="123" customWidth="1"/>
    <col min="6411" max="6411" width="8" style="123" customWidth="1"/>
    <col min="6412" max="6655" width="9" style="123"/>
    <col min="6656" max="6656" width="47.875" style="123" customWidth="1"/>
    <col min="6657" max="6657" width="11.375" style="123" customWidth="1"/>
    <col min="6658" max="6658" width="9.375" style="123" customWidth="1"/>
    <col min="6659" max="6659" width="9.25" style="123" customWidth="1"/>
    <col min="6660" max="6660" width="10.25" style="123" customWidth="1"/>
    <col min="6661" max="6661" width="9.25" style="123" customWidth="1"/>
    <col min="6662" max="6662" width="10.25" style="123" customWidth="1"/>
    <col min="6663" max="6663" width="0.875" style="123" customWidth="1"/>
    <col min="6664" max="6666" width="8.5" style="123" customWidth="1"/>
    <col min="6667" max="6667" width="8" style="123" customWidth="1"/>
    <col min="6668" max="6911" width="9" style="123"/>
    <col min="6912" max="6912" width="47.875" style="123" customWidth="1"/>
    <col min="6913" max="6913" width="11.375" style="123" customWidth="1"/>
    <col min="6914" max="6914" width="9.375" style="123" customWidth="1"/>
    <col min="6915" max="6915" width="9.25" style="123" customWidth="1"/>
    <col min="6916" max="6916" width="10.25" style="123" customWidth="1"/>
    <col min="6917" max="6917" width="9.25" style="123" customWidth="1"/>
    <col min="6918" max="6918" width="10.25" style="123" customWidth="1"/>
    <col min="6919" max="6919" width="0.875" style="123" customWidth="1"/>
    <col min="6920" max="6922" width="8.5" style="123" customWidth="1"/>
    <col min="6923" max="6923" width="8" style="123" customWidth="1"/>
    <col min="6924" max="7167" width="9" style="123"/>
    <col min="7168" max="7168" width="47.875" style="123" customWidth="1"/>
    <col min="7169" max="7169" width="11.375" style="123" customWidth="1"/>
    <col min="7170" max="7170" width="9.375" style="123" customWidth="1"/>
    <col min="7171" max="7171" width="9.25" style="123" customWidth="1"/>
    <col min="7172" max="7172" width="10.25" style="123" customWidth="1"/>
    <col min="7173" max="7173" width="9.25" style="123" customWidth="1"/>
    <col min="7174" max="7174" width="10.25" style="123" customWidth="1"/>
    <col min="7175" max="7175" width="0.875" style="123" customWidth="1"/>
    <col min="7176" max="7178" width="8.5" style="123" customWidth="1"/>
    <col min="7179" max="7179" width="8" style="123" customWidth="1"/>
    <col min="7180" max="7423" width="9" style="123"/>
    <col min="7424" max="7424" width="47.875" style="123" customWidth="1"/>
    <col min="7425" max="7425" width="11.375" style="123" customWidth="1"/>
    <col min="7426" max="7426" width="9.375" style="123" customWidth="1"/>
    <col min="7427" max="7427" width="9.25" style="123" customWidth="1"/>
    <col min="7428" max="7428" width="10.25" style="123" customWidth="1"/>
    <col min="7429" max="7429" width="9.25" style="123" customWidth="1"/>
    <col min="7430" max="7430" width="10.25" style="123" customWidth="1"/>
    <col min="7431" max="7431" width="0.875" style="123" customWidth="1"/>
    <col min="7432" max="7434" width="8.5" style="123" customWidth="1"/>
    <col min="7435" max="7435" width="8" style="123" customWidth="1"/>
    <col min="7436" max="7679" width="9" style="123"/>
    <col min="7680" max="7680" width="47.875" style="123" customWidth="1"/>
    <col min="7681" max="7681" width="11.375" style="123" customWidth="1"/>
    <col min="7682" max="7682" width="9.375" style="123" customWidth="1"/>
    <col min="7683" max="7683" width="9.25" style="123" customWidth="1"/>
    <col min="7684" max="7684" width="10.25" style="123" customWidth="1"/>
    <col min="7685" max="7685" width="9.25" style="123" customWidth="1"/>
    <col min="7686" max="7686" width="10.25" style="123" customWidth="1"/>
    <col min="7687" max="7687" width="0.875" style="123" customWidth="1"/>
    <col min="7688" max="7690" width="8.5" style="123" customWidth="1"/>
    <col min="7691" max="7691" width="8" style="123" customWidth="1"/>
    <col min="7692" max="7935" width="9" style="123"/>
    <col min="7936" max="7936" width="47.875" style="123" customWidth="1"/>
    <col min="7937" max="7937" width="11.375" style="123" customWidth="1"/>
    <col min="7938" max="7938" width="9.375" style="123" customWidth="1"/>
    <col min="7939" max="7939" width="9.25" style="123" customWidth="1"/>
    <col min="7940" max="7940" width="10.25" style="123" customWidth="1"/>
    <col min="7941" max="7941" width="9.25" style="123" customWidth="1"/>
    <col min="7942" max="7942" width="10.25" style="123" customWidth="1"/>
    <col min="7943" max="7943" width="0.875" style="123" customWidth="1"/>
    <col min="7944" max="7946" width="8.5" style="123" customWidth="1"/>
    <col min="7947" max="7947" width="8" style="123" customWidth="1"/>
    <col min="7948" max="8191" width="9" style="123"/>
    <col min="8192" max="8192" width="47.875" style="123" customWidth="1"/>
    <col min="8193" max="8193" width="11.375" style="123" customWidth="1"/>
    <col min="8194" max="8194" width="9.375" style="123" customWidth="1"/>
    <col min="8195" max="8195" width="9.25" style="123" customWidth="1"/>
    <col min="8196" max="8196" width="10.25" style="123" customWidth="1"/>
    <col min="8197" max="8197" width="9.25" style="123" customWidth="1"/>
    <col min="8198" max="8198" width="10.25" style="123" customWidth="1"/>
    <col min="8199" max="8199" width="0.875" style="123" customWidth="1"/>
    <col min="8200" max="8202" width="8.5" style="123" customWidth="1"/>
    <col min="8203" max="8203" width="8" style="123" customWidth="1"/>
    <col min="8204" max="8447" width="9" style="123"/>
    <col min="8448" max="8448" width="47.875" style="123" customWidth="1"/>
    <col min="8449" max="8449" width="11.375" style="123" customWidth="1"/>
    <col min="8450" max="8450" width="9.375" style="123" customWidth="1"/>
    <col min="8451" max="8451" width="9.25" style="123" customWidth="1"/>
    <col min="8452" max="8452" width="10.25" style="123" customWidth="1"/>
    <col min="8453" max="8453" width="9.25" style="123" customWidth="1"/>
    <col min="8454" max="8454" width="10.25" style="123" customWidth="1"/>
    <col min="8455" max="8455" width="0.875" style="123" customWidth="1"/>
    <col min="8456" max="8458" width="8.5" style="123" customWidth="1"/>
    <col min="8459" max="8459" width="8" style="123" customWidth="1"/>
    <col min="8460" max="8703" width="9" style="123"/>
    <col min="8704" max="8704" width="47.875" style="123" customWidth="1"/>
    <col min="8705" max="8705" width="11.375" style="123" customWidth="1"/>
    <col min="8706" max="8706" width="9.375" style="123" customWidth="1"/>
    <col min="8707" max="8707" width="9.25" style="123" customWidth="1"/>
    <col min="8708" max="8708" width="10.25" style="123" customWidth="1"/>
    <col min="8709" max="8709" width="9.25" style="123" customWidth="1"/>
    <col min="8710" max="8710" width="10.25" style="123" customWidth="1"/>
    <col min="8711" max="8711" width="0.875" style="123" customWidth="1"/>
    <col min="8712" max="8714" width="8.5" style="123" customWidth="1"/>
    <col min="8715" max="8715" width="8" style="123" customWidth="1"/>
    <col min="8716" max="8959" width="9" style="123"/>
    <col min="8960" max="8960" width="47.875" style="123" customWidth="1"/>
    <col min="8961" max="8961" width="11.375" style="123" customWidth="1"/>
    <col min="8962" max="8962" width="9.375" style="123" customWidth="1"/>
    <col min="8963" max="8963" width="9.25" style="123" customWidth="1"/>
    <col min="8964" max="8964" width="10.25" style="123" customWidth="1"/>
    <col min="8965" max="8965" width="9.25" style="123" customWidth="1"/>
    <col min="8966" max="8966" width="10.25" style="123" customWidth="1"/>
    <col min="8967" max="8967" width="0.875" style="123" customWidth="1"/>
    <col min="8968" max="8970" width="8.5" style="123" customWidth="1"/>
    <col min="8971" max="8971" width="8" style="123" customWidth="1"/>
    <col min="8972" max="9215" width="9" style="123"/>
    <col min="9216" max="9216" width="47.875" style="123" customWidth="1"/>
    <col min="9217" max="9217" width="11.375" style="123" customWidth="1"/>
    <col min="9218" max="9218" width="9.375" style="123" customWidth="1"/>
    <col min="9219" max="9219" width="9.25" style="123" customWidth="1"/>
    <col min="9220" max="9220" width="10.25" style="123" customWidth="1"/>
    <col min="9221" max="9221" width="9.25" style="123" customWidth="1"/>
    <col min="9222" max="9222" width="10.25" style="123" customWidth="1"/>
    <col min="9223" max="9223" width="0.875" style="123" customWidth="1"/>
    <col min="9224" max="9226" width="8.5" style="123" customWidth="1"/>
    <col min="9227" max="9227" width="8" style="123" customWidth="1"/>
    <col min="9228" max="9471" width="9" style="123"/>
    <col min="9472" max="9472" width="47.875" style="123" customWidth="1"/>
    <col min="9473" max="9473" width="11.375" style="123" customWidth="1"/>
    <col min="9474" max="9474" width="9.375" style="123" customWidth="1"/>
    <col min="9475" max="9475" width="9.25" style="123" customWidth="1"/>
    <col min="9476" max="9476" width="10.25" style="123" customWidth="1"/>
    <col min="9477" max="9477" width="9.25" style="123" customWidth="1"/>
    <col min="9478" max="9478" width="10.25" style="123" customWidth="1"/>
    <col min="9479" max="9479" width="0.875" style="123" customWidth="1"/>
    <col min="9480" max="9482" width="8.5" style="123" customWidth="1"/>
    <col min="9483" max="9483" width="8" style="123" customWidth="1"/>
    <col min="9484" max="9727" width="9" style="123"/>
    <col min="9728" max="9728" width="47.875" style="123" customWidth="1"/>
    <col min="9729" max="9729" width="11.375" style="123" customWidth="1"/>
    <col min="9730" max="9730" width="9.375" style="123" customWidth="1"/>
    <col min="9731" max="9731" width="9.25" style="123" customWidth="1"/>
    <col min="9732" max="9732" width="10.25" style="123" customWidth="1"/>
    <col min="9733" max="9733" width="9.25" style="123" customWidth="1"/>
    <col min="9734" max="9734" width="10.25" style="123" customWidth="1"/>
    <col min="9735" max="9735" width="0.875" style="123" customWidth="1"/>
    <col min="9736" max="9738" width="8.5" style="123" customWidth="1"/>
    <col min="9739" max="9739" width="8" style="123" customWidth="1"/>
    <col min="9740" max="9983" width="9" style="123"/>
    <col min="9984" max="9984" width="47.875" style="123" customWidth="1"/>
    <col min="9985" max="9985" width="11.375" style="123" customWidth="1"/>
    <col min="9986" max="9986" width="9.375" style="123" customWidth="1"/>
    <col min="9987" max="9987" width="9.25" style="123" customWidth="1"/>
    <col min="9988" max="9988" width="10.25" style="123" customWidth="1"/>
    <col min="9989" max="9989" width="9.25" style="123" customWidth="1"/>
    <col min="9990" max="9990" width="10.25" style="123" customWidth="1"/>
    <col min="9991" max="9991" width="0.875" style="123" customWidth="1"/>
    <col min="9992" max="9994" width="8.5" style="123" customWidth="1"/>
    <col min="9995" max="9995" width="8" style="123" customWidth="1"/>
    <col min="9996" max="10239" width="9" style="123"/>
    <col min="10240" max="10240" width="47.875" style="123" customWidth="1"/>
    <col min="10241" max="10241" width="11.375" style="123" customWidth="1"/>
    <col min="10242" max="10242" width="9.375" style="123" customWidth="1"/>
    <col min="10243" max="10243" width="9.25" style="123" customWidth="1"/>
    <col min="10244" max="10244" width="10.25" style="123" customWidth="1"/>
    <col min="10245" max="10245" width="9.25" style="123" customWidth="1"/>
    <col min="10246" max="10246" width="10.25" style="123" customWidth="1"/>
    <col min="10247" max="10247" width="0.875" style="123" customWidth="1"/>
    <col min="10248" max="10250" width="8.5" style="123" customWidth="1"/>
    <col min="10251" max="10251" width="8" style="123" customWidth="1"/>
    <col min="10252" max="10495" width="9" style="123"/>
    <col min="10496" max="10496" width="47.875" style="123" customWidth="1"/>
    <col min="10497" max="10497" width="11.375" style="123" customWidth="1"/>
    <col min="10498" max="10498" width="9.375" style="123" customWidth="1"/>
    <col min="10499" max="10499" width="9.25" style="123" customWidth="1"/>
    <col min="10500" max="10500" width="10.25" style="123" customWidth="1"/>
    <col min="10501" max="10501" width="9.25" style="123" customWidth="1"/>
    <col min="10502" max="10502" width="10.25" style="123" customWidth="1"/>
    <col min="10503" max="10503" width="0.875" style="123" customWidth="1"/>
    <col min="10504" max="10506" width="8.5" style="123" customWidth="1"/>
    <col min="10507" max="10507" width="8" style="123" customWidth="1"/>
    <col min="10508" max="10751" width="9" style="123"/>
    <col min="10752" max="10752" width="47.875" style="123" customWidth="1"/>
    <col min="10753" max="10753" width="11.375" style="123" customWidth="1"/>
    <col min="10754" max="10754" width="9.375" style="123" customWidth="1"/>
    <col min="10755" max="10755" width="9.25" style="123" customWidth="1"/>
    <col min="10756" max="10756" width="10.25" style="123" customWidth="1"/>
    <col min="10757" max="10757" width="9.25" style="123" customWidth="1"/>
    <col min="10758" max="10758" width="10.25" style="123" customWidth="1"/>
    <col min="10759" max="10759" width="0.875" style="123" customWidth="1"/>
    <col min="10760" max="10762" width="8.5" style="123" customWidth="1"/>
    <col min="10763" max="10763" width="8" style="123" customWidth="1"/>
    <col min="10764" max="11007" width="9" style="123"/>
    <col min="11008" max="11008" width="47.875" style="123" customWidth="1"/>
    <col min="11009" max="11009" width="11.375" style="123" customWidth="1"/>
    <col min="11010" max="11010" width="9.375" style="123" customWidth="1"/>
    <col min="11011" max="11011" width="9.25" style="123" customWidth="1"/>
    <col min="11012" max="11012" width="10.25" style="123" customWidth="1"/>
    <col min="11013" max="11013" width="9.25" style="123" customWidth="1"/>
    <col min="11014" max="11014" width="10.25" style="123" customWidth="1"/>
    <col min="11015" max="11015" width="0.875" style="123" customWidth="1"/>
    <col min="11016" max="11018" width="8.5" style="123" customWidth="1"/>
    <col min="11019" max="11019" width="8" style="123" customWidth="1"/>
    <col min="11020" max="11263" width="9" style="123"/>
    <col min="11264" max="11264" width="47.875" style="123" customWidth="1"/>
    <col min="11265" max="11265" width="11.375" style="123" customWidth="1"/>
    <col min="11266" max="11266" width="9.375" style="123" customWidth="1"/>
    <col min="11267" max="11267" width="9.25" style="123" customWidth="1"/>
    <col min="11268" max="11268" width="10.25" style="123" customWidth="1"/>
    <col min="11269" max="11269" width="9.25" style="123" customWidth="1"/>
    <col min="11270" max="11270" width="10.25" style="123" customWidth="1"/>
    <col min="11271" max="11271" width="0.875" style="123" customWidth="1"/>
    <col min="11272" max="11274" width="8.5" style="123" customWidth="1"/>
    <col min="11275" max="11275" width="8" style="123" customWidth="1"/>
    <col min="11276" max="11519" width="9" style="123"/>
    <col min="11520" max="11520" width="47.875" style="123" customWidth="1"/>
    <col min="11521" max="11521" width="11.375" style="123" customWidth="1"/>
    <col min="11522" max="11522" width="9.375" style="123" customWidth="1"/>
    <col min="11523" max="11523" width="9.25" style="123" customWidth="1"/>
    <col min="11524" max="11524" width="10.25" style="123" customWidth="1"/>
    <col min="11525" max="11525" width="9.25" style="123" customWidth="1"/>
    <col min="11526" max="11526" width="10.25" style="123" customWidth="1"/>
    <col min="11527" max="11527" width="0.875" style="123" customWidth="1"/>
    <col min="11528" max="11530" width="8.5" style="123" customWidth="1"/>
    <col min="11531" max="11531" width="8" style="123" customWidth="1"/>
    <col min="11532" max="11775" width="9" style="123"/>
    <col min="11776" max="11776" width="47.875" style="123" customWidth="1"/>
    <col min="11777" max="11777" width="11.375" style="123" customWidth="1"/>
    <col min="11778" max="11778" width="9.375" style="123" customWidth="1"/>
    <col min="11779" max="11779" width="9.25" style="123" customWidth="1"/>
    <col min="11780" max="11780" width="10.25" style="123" customWidth="1"/>
    <col min="11781" max="11781" width="9.25" style="123" customWidth="1"/>
    <col min="11782" max="11782" width="10.25" style="123" customWidth="1"/>
    <col min="11783" max="11783" width="0.875" style="123" customWidth="1"/>
    <col min="11784" max="11786" width="8.5" style="123" customWidth="1"/>
    <col min="11787" max="11787" width="8" style="123" customWidth="1"/>
    <col min="11788" max="12031" width="9" style="123"/>
    <col min="12032" max="12032" width="47.875" style="123" customWidth="1"/>
    <col min="12033" max="12033" width="11.375" style="123" customWidth="1"/>
    <col min="12034" max="12034" width="9.375" style="123" customWidth="1"/>
    <col min="12035" max="12035" width="9.25" style="123" customWidth="1"/>
    <col min="12036" max="12036" width="10.25" style="123" customWidth="1"/>
    <col min="12037" max="12037" width="9.25" style="123" customWidth="1"/>
    <col min="12038" max="12038" width="10.25" style="123" customWidth="1"/>
    <col min="12039" max="12039" width="0.875" style="123" customWidth="1"/>
    <col min="12040" max="12042" width="8.5" style="123" customWidth="1"/>
    <col min="12043" max="12043" width="8" style="123" customWidth="1"/>
    <col min="12044" max="12287" width="9" style="123"/>
    <col min="12288" max="12288" width="47.875" style="123" customWidth="1"/>
    <col min="12289" max="12289" width="11.375" style="123" customWidth="1"/>
    <col min="12290" max="12290" width="9.375" style="123" customWidth="1"/>
    <col min="12291" max="12291" width="9.25" style="123" customWidth="1"/>
    <col min="12292" max="12292" width="10.25" style="123" customWidth="1"/>
    <col min="12293" max="12293" width="9.25" style="123" customWidth="1"/>
    <col min="12294" max="12294" width="10.25" style="123" customWidth="1"/>
    <col min="12295" max="12295" width="0.875" style="123" customWidth="1"/>
    <col min="12296" max="12298" width="8.5" style="123" customWidth="1"/>
    <col min="12299" max="12299" width="8" style="123" customWidth="1"/>
    <col min="12300" max="12543" width="9" style="123"/>
    <col min="12544" max="12544" width="47.875" style="123" customWidth="1"/>
    <col min="12545" max="12545" width="11.375" style="123" customWidth="1"/>
    <col min="12546" max="12546" width="9.375" style="123" customWidth="1"/>
    <col min="12547" max="12547" width="9.25" style="123" customWidth="1"/>
    <col min="12548" max="12548" width="10.25" style="123" customWidth="1"/>
    <col min="12549" max="12549" width="9.25" style="123" customWidth="1"/>
    <col min="12550" max="12550" width="10.25" style="123" customWidth="1"/>
    <col min="12551" max="12551" width="0.875" style="123" customWidth="1"/>
    <col min="12552" max="12554" width="8.5" style="123" customWidth="1"/>
    <col min="12555" max="12555" width="8" style="123" customWidth="1"/>
    <col min="12556" max="12799" width="9" style="123"/>
    <col min="12800" max="12800" width="47.875" style="123" customWidth="1"/>
    <col min="12801" max="12801" width="11.375" style="123" customWidth="1"/>
    <col min="12802" max="12802" width="9.375" style="123" customWidth="1"/>
    <col min="12803" max="12803" width="9.25" style="123" customWidth="1"/>
    <col min="12804" max="12804" width="10.25" style="123" customWidth="1"/>
    <col min="12805" max="12805" width="9.25" style="123" customWidth="1"/>
    <col min="12806" max="12806" width="10.25" style="123" customWidth="1"/>
    <col min="12807" max="12807" width="0.875" style="123" customWidth="1"/>
    <col min="12808" max="12810" width="8.5" style="123" customWidth="1"/>
    <col min="12811" max="12811" width="8" style="123" customWidth="1"/>
    <col min="12812" max="13055" width="9" style="123"/>
    <col min="13056" max="13056" width="47.875" style="123" customWidth="1"/>
    <col min="13057" max="13057" width="11.375" style="123" customWidth="1"/>
    <col min="13058" max="13058" width="9.375" style="123" customWidth="1"/>
    <col min="13059" max="13059" width="9.25" style="123" customWidth="1"/>
    <col min="13060" max="13060" width="10.25" style="123" customWidth="1"/>
    <col min="13061" max="13061" width="9.25" style="123" customWidth="1"/>
    <col min="13062" max="13062" width="10.25" style="123" customWidth="1"/>
    <col min="13063" max="13063" width="0.875" style="123" customWidth="1"/>
    <col min="13064" max="13066" width="8.5" style="123" customWidth="1"/>
    <col min="13067" max="13067" width="8" style="123" customWidth="1"/>
    <col min="13068" max="13311" width="9" style="123"/>
    <col min="13312" max="13312" width="47.875" style="123" customWidth="1"/>
    <col min="13313" max="13313" width="11.375" style="123" customWidth="1"/>
    <col min="13314" max="13314" width="9.375" style="123" customWidth="1"/>
    <col min="13315" max="13315" width="9.25" style="123" customWidth="1"/>
    <col min="13316" max="13316" width="10.25" style="123" customWidth="1"/>
    <col min="13317" max="13317" width="9.25" style="123" customWidth="1"/>
    <col min="13318" max="13318" width="10.25" style="123" customWidth="1"/>
    <col min="13319" max="13319" width="0.875" style="123" customWidth="1"/>
    <col min="13320" max="13322" width="8.5" style="123" customWidth="1"/>
    <col min="13323" max="13323" width="8" style="123" customWidth="1"/>
    <col min="13324" max="13567" width="9" style="123"/>
    <col min="13568" max="13568" width="47.875" style="123" customWidth="1"/>
    <col min="13569" max="13569" width="11.375" style="123" customWidth="1"/>
    <col min="13570" max="13570" width="9.375" style="123" customWidth="1"/>
    <col min="13571" max="13571" width="9.25" style="123" customWidth="1"/>
    <col min="13572" max="13572" width="10.25" style="123" customWidth="1"/>
    <col min="13573" max="13573" width="9.25" style="123" customWidth="1"/>
    <col min="13574" max="13574" width="10.25" style="123" customWidth="1"/>
    <col min="13575" max="13575" width="0.875" style="123" customWidth="1"/>
    <col min="13576" max="13578" width="8.5" style="123" customWidth="1"/>
    <col min="13579" max="13579" width="8" style="123" customWidth="1"/>
    <col min="13580" max="13823" width="9" style="123"/>
    <col min="13824" max="13824" width="47.875" style="123" customWidth="1"/>
    <col min="13825" max="13825" width="11.375" style="123" customWidth="1"/>
    <col min="13826" max="13826" width="9.375" style="123" customWidth="1"/>
    <col min="13827" max="13827" width="9.25" style="123" customWidth="1"/>
    <col min="13828" max="13828" width="10.25" style="123" customWidth="1"/>
    <col min="13829" max="13829" width="9.25" style="123" customWidth="1"/>
    <col min="13830" max="13830" width="10.25" style="123" customWidth="1"/>
    <col min="13831" max="13831" width="0.875" style="123" customWidth="1"/>
    <col min="13832" max="13834" width="8.5" style="123" customWidth="1"/>
    <col min="13835" max="13835" width="8" style="123" customWidth="1"/>
    <col min="13836" max="14079" width="9" style="123"/>
    <col min="14080" max="14080" width="47.875" style="123" customWidth="1"/>
    <col min="14081" max="14081" width="11.375" style="123" customWidth="1"/>
    <col min="14082" max="14082" width="9.375" style="123" customWidth="1"/>
    <col min="14083" max="14083" width="9.25" style="123" customWidth="1"/>
    <col min="14084" max="14084" width="10.25" style="123" customWidth="1"/>
    <col min="14085" max="14085" width="9.25" style="123" customWidth="1"/>
    <col min="14086" max="14086" width="10.25" style="123" customWidth="1"/>
    <col min="14087" max="14087" width="0.875" style="123" customWidth="1"/>
    <col min="14088" max="14090" width="8.5" style="123" customWidth="1"/>
    <col min="14091" max="14091" width="8" style="123" customWidth="1"/>
    <col min="14092" max="14335" width="9" style="123"/>
    <col min="14336" max="14336" width="47.875" style="123" customWidth="1"/>
    <col min="14337" max="14337" width="11.375" style="123" customWidth="1"/>
    <col min="14338" max="14338" width="9.375" style="123" customWidth="1"/>
    <col min="14339" max="14339" width="9.25" style="123" customWidth="1"/>
    <col min="14340" max="14340" width="10.25" style="123" customWidth="1"/>
    <col min="14341" max="14341" width="9.25" style="123" customWidth="1"/>
    <col min="14342" max="14342" width="10.25" style="123" customWidth="1"/>
    <col min="14343" max="14343" width="0.875" style="123" customWidth="1"/>
    <col min="14344" max="14346" width="8.5" style="123" customWidth="1"/>
    <col min="14347" max="14347" width="8" style="123" customWidth="1"/>
    <col min="14348" max="14591" width="9" style="123"/>
    <col min="14592" max="14592" width="47.875" style="123" customWidth="1"/>
    <col min="14593" max="14593" width="11.375" style="123" customWidth="1"/>
    <col min="14594" max="14594" width="9.375" style="123" customWidth="1"/>
    <col min="14595" max="14595" width="9.25" style="123" customWidth="1"/>
    <col min="14596" max="14596" width="10.25" style="123" customWidth="1"/>
    <col min="14597" max="14597" width="9.25" style="123" customWidth="1"/>
    <col min="14598" max="14598" width="10.25" style="123" customWidth="1"/>
    <col min="14599" max="14599" width="0.875" style="123" customWidth="1"/>
    <col min="14600" max="14602" width="8.5" style="123" customWidth="1"/>
    <col min="14603" max="14603" width="8" style="123" customWidth="1"/>
    <col min="14604" max="14847" width="9" style="123"/>
    <col min="14848" max="14848" width="47.875" style="123" customWidth="1"/>
    <col min="14849" max="14849" width="11.375" style="123" customWidth="1"/>
    <col min="14850" max="14850" width="9.375" style="123" customWidth="1"/>
    <col min="14851" max="14851" width="9.25" style="123" customWidth="1"/>
    <col min="14852" max="14852" width="10.25" style="123" customWidth="1"/>
    <col min="14853" max="14853" width="9.25" style="123" customWidth="1"/>
    <col min="14854" max="14854" width="10.25" style="123" customWidth="1"/>
    <col min="14855" max="14855" width="0.875" style="123" customWidth="1"/>
    <col min="14856" max="14858" width="8.5" style="123" customWidth="1"/>
    <col min="14859" max="14859" width="8" style="123" customWidth="1"/>
    <col min="14860" max="15103" width="9" style="123"/>
    <col min="15104" max="15104" width="47.875" style="123" customWidth="1"/>
    <col min="15105" max="15105" width="11.375" style="123" customWidth="1"/>
    <col min="15106" max="15106" width="9.375" style="123" customWidth="1"/>
    <col min="15107" max="15107" width="9.25" style="123" customWidth="1"/>
    <col min="15108" max="15108" width="10.25" style="123" customWidth="1"/>
    <col min="15109" max="15109" width="9.25" style="123" customWidth="1"/>
    <col min="15110" max="15110" width="10.25" style="123" customWidth="1"/>
    <col min="15111" max="15111" width="0.875" style="123" customWidth="1"/>
    <col min="15112" max="15114" width="8.5" style="123" customWidth="1"/>
    <col min="15115" max="15115" width="8" style="123" customWidth="1"/>
    <col min="15116" max="15359" width="9" style="123"/>
    <col min="15360" max="15360" width="47.875" style="123" customWidth="1"/>
    <col min="15361" max="15361" width="11.375" style="123" customWidth="1"/>
    <col min="15362" max="15362" width="9.375" style="123" customWidth="1"/>
    <col min="15363" max="15363" width="9.25" style="123" customWidth="1"/>
    <col min="15364" max="15364" width="10.25" style="123" customWidth="1"/>
    <col min="15365" max="15365" width="9.25" style="123" customWidth="1"/>
    <col min="15366" max="15366" width="10.25" style="123" customWidth="1"/>
    <col min="15367" max="15367" width="0.875" style="123" customWidth="1"/>
    <col min="15368" max="15370" width="8.5" style="123" customWidth="1"/>
    <col min="15371" max="15371" width="8" style="123" customWidth="1"/>
    <col min="15372" max="15615" width="9" style="123"/>
    <col min="15616" max="15616" width="47.875" style="123" customWidth="1"/>
    <col min="15617" max="15617" width="11.375" style="123" customWidth="1"/>
    <col min="15618" max="15618" width="9.375" style="123" customWidth="1"/>
    <col min="15619" max="15619" width="9.25" style="123" customWidth="1"/>
    <col min="15620" max="15620" width="10.25" style="123" customWidth="1"/>
    <col min="15621" max="15621" width="9.25" style="123" customWidth="1"/>
    <col min="15622" max="15622" width="10.25" style="123" customWidth="1"/>
    <col min="15623" max="15623" width="0.875" style="123" customWidth="1"/>
    <col min="15624" max="15626" width="8.5" style="123" customWidth="1"/>
    <col min="15627" max="15627" width="8" style="123" customWidth="1"/>
    <col min="15628" max="15871" width="9" style="123"/>
    <col min="15872" max="15872" width="47.875" style="123" customWidth="1"/>
    <col min="15873" max="15873" width="11.375" style="123" customWidth="1"/>
    <col min="15874" max="15874" width="9.375" style="123" customWidth="1"/>
    <col min="15875" max="15875" width="9.25" style="123" customWidth="1"/>
    <col min="15876" max="15876" width="10.25" style="123" customWidth="1"/>
    <col min="15877" max="15877" width="9.25" style="123" customWidth="1"/>
    <col min="15878" max="15878" width="10.25" style="123" customWidth="1"/>
    <col min="15879" max="15879" width="0.875" style="123" customWidth="1"/>
    <col min="15880" max="15882" width="8.5" style="123" customWidth="1"/>
    <col min="15883" max="15883" width="8" style="123" customWidth="1"/>
    <col min="15884" max="16127" width="9" style="123"/>
    <col min="16128" max="16128" width="47.875" style="123" customWidth="1"/>
    <col min="16129" max="16129" width="11.375" style="123" customWidth="1"/>
    <col min="16130" max="16130" width="9.375" style="123" customWidth="1"/>
    <col min="16131" max="16131" width="9.25" style="123" customWidth="1"/>
    <col min="16132" max="16132" width="10.25" style="123" customWidth="1"/>
    <col min="16133" max="16133" width="9.25" style="123" customWidth="1"/>
    <col min="16134" max="16134" width="10.25" style="123" customWidth="1"/>
    <col min="16135" max="16135" width="0.875" style="123" customWidth="1"/>
    <col min="16136" max="16138" width="8.5" style="123" customWidth="1"/>
    <col min="16139" max="16139" width="8" style="123" customWidth="1"/>
    <col min="16140" max="16384" width="9" style="123"/>
  </cols>
  <sheetData>
    <row r="1" spans="1:7" s="14" customFormat="1" ht="15" customHeight="1" x14ac:dyDescent="0.3">
      <c r="A1" s="288"/>
      <c r="B1" s="288"/>
      <c r="C1" s="288"/>
      <c r="D1" s="288"/>
      <c r="E1" s="288"/>
      <c r="F1" s="289"/>
      <c r="G1" s="142" t="s">
        <v>116</v>
      </c>
    </row>
    <row r="2" spans="1:7" s="14" customFormat="1" ht="30" customHeight="1" x14ac:dyDescent="0.2">
      <c r="A2" s="416" t="s">
        <v>102</v>
      </c>
      <c r="B2" s="416"/>
      <c r="C2" s="416"/>
      <c r="D2" s="416"/>
      <c r="E2" s="416"/>
      <c r="F2" s="416"/>
      <c r="G2" s="416"/>
    </row>
    <row r="3" spans="1:7" s="14" customFormat="1" ht="5.0999999999999996" customHeight="1" x14ac:dyDescent="0.3">
      <c r="A3" s="7"/>
      <c r="B3" s="7"/>
      <c r="C3" s="7"/>
      <c r="D3" s="7"/>
      <c r="E3" s="7"/>
      <c r="F3" s="7"/>
      <c r="G3" s="7"/>
    </row>
    <row r="4" spans="1:7" s="137" customFormat="1" ht="5.0999999999999996" customHeight="1" x14ac:dyDescent="0.3">
      <c r="A4" s="107"/>
      <c r="B4" s="107"/>
      <c r="C4" s="107"/>
      <c r="D4" s="107"/>
      <c r="E4" s="107"/>
      <c r="F4" s="107"/>
    </row>
    <row r="5" spans="1:7" s="109" customFormat="1" ht="20.100000000000001" customHeight="1" x14ac:dyDescent="0.3">
      <c r="A5" s="108" t="s">
        <v>148</v>
      </c>
      <c r="F5" s="16"/>
      <c r="G5" s="16" t="s">
        <v>233</v>
      </c>
    </row>
    <row r="6" spans="1:7" s="12" customFormat="1" ht="5.0999999999999996" customHeight="1" x14ac:dyDescent="0.25">
      <c r="A6" s="183"/>
      <c r="B6" s="184"/>
      <c r="C6" s="184"/>
      <c r="D6" s="184"/>
      <c r="E6" s="184"/>
      <c r="F6" s="184"/>
      <c r="G6" s="182"/>
    </row>
    <row r="7" spans="1:7" s="226" customFormat="1" ht="15" customHeight="1" x14ac:dyDescent="0.2">
      <c r="A7" s="428" t="s">
        <v>122</v>
      </c>
      <c r="B7" s="428"/>
      <c r="C7" s="429" t="s">
        <v>123</v>
      </c>
      <c r="D7" s="429"/>
      <c r="E7" s="429"/>
      <c r="F7" s="429"/>
      <c r="G7" s="429"/>
    </row>
    <row r="8" spans="1:7" s="226" customFormat="1" ht="53.1" customHeight="1" x14ac:dyDescent="0.2">
      <c r="A8" s="428"/>
      <c r="B8" s="428"/>
      <c r="C8" s="281" t="s">
        <v>113</v>
      </c>
      <c r="D8" s="281" t="s">
        <v>130</v>
      </c>
      <c r="E8" s="281" t="s">
        <v>114</v>
      </c>
      <c r="F8" s="281" t="s">
        <v>131</v>
      </c>
      <c r="G8" s="212" t="s">
        <v>134</v>
      </c>
    </row>
    <row r="9" spans="1:7" s="226" customFormat="1" ht="5.0999999999999996" customHeight="1" x14ac:dyDescent="0.2">
      <c r="A9" s="185"/>
      <c r="B9" s="186"/>
      <c r="C9" s="187"/>
      <c r="D9" s="188"/>
      <c r="E9" s="187"/>
      <c r="F9" s="187"/>
      <c r="G9" s="189"/>
    </row>
    <row r="10" spans="1:7" s="121" customFormat="1" ht="5.0999999999999996" customHeight="1" x14ac:dyDescent="0.2">
      <c r="A10" s="122"/>
      <c r="B10" s="122"/>
      <c r="C10" s="122"/>
      <c r="D10" s="122"/>
      <c r="E10" s="122"/>
      <c r="F10" s="122"/>
      <c r="G10" s="122"/>
    </row>
    <row r="11" spans="1:7" s="14" customFormat="1" ht="15" customHeight="1" x14ac:dyDescent="0.3">
      <c r="A11" s="111" t="s">
        <v>3</v>
      </c>
      <c r="B11" s="84">
        <v>9570</v>
      </c>
      <c r="C11" s="112">
        <v>10.831418424900772</v>
      </c>
      <c r="D11" s="112">
        <v>2.0889910173386252</v>
      </c>
      <c r="E11" s="112">
        <v>22.822226864424483</v>
      </c>
      <c r="F11" s="112">
        <v>41.0382285356173</v>
      </c>
      <c r="G11" s="112">
        <v>23.219135157718824</v>
      </c>
    </row>
    <row r="12" spans="1:7" s="235" customFormat="1" ht="5.0999999999999996" customHeight="1" x14ac:dyDescent="0.3">
      <c r="A12" s="113"/>
      <c r="B12" s="95"/>
      <c r="C12" s="95"/>
      <c r="D12" s="95"/>
      <c r="E12" s="95"/>
      <c r="F12" s="95"/>
      <c r="G12" s="95"/>
    </row>
    <row r="13" spans="1:7" s="14" customFormat="1" ht="15" customHeight="1" x14ac:dyDescent="0.3">
      <c r="A13" s="114" t="s">
        <v>85</v>
      </c>
      <c r="B13" s="92">
        <v>1340</v>
      </c>
      <c r="C13" s="118">
        <v>58.625840179238239</v>
      </c>
      <c r="D13" s="118">
        <v>7.3935772964899185</v>
      </c>
      <c r="E13" s="118">
        <v>33.159073935772966</v>
      </c>
      <c r="F13" s="118">
        <v>0.82150858849887975</v>
      </c>
      <c r="G13" s="118" t="s">
        <v>234</v>
      </c>
    </row>
    <row r="14" spans="1:7" s="235" customFormat="1" ht="5.0999999999999996" customHeight="1" x14ac:dyDescent="0.3">
      <c r="A14" s="113"/>
      <c r="B14" s="95"/>
      <c r="C14" s="95"/>
      <c r="D14" s="95"/>
      <c r="E14" s="95"/>
      <c r="F14" s="95"/>
      <c r="G14" s="95"/>
    </row>
    <row r="15" spans="1:7" s="117" customFormat="1" ht="12" x14ac:dyDescent="0.3">
      <c r="A15" s="116" t="s">
        <v>149</v>
      </c>
      <c r="B15" s="98">
        <v>230</v>
      </c>
      <c r="C15" s="95">
        <v>36.563876651982383</v>
      </c>
      <c r="D15" s="95">
        <v>10.13215859030837</v>
      </c>
      <c r="E15" s="95">
        <v>53.303964757709252</v>
      </c>
      <c r="F15" s="95" t="s">
        <v>234</v>
      </c>
      <c r="G15" s="95" t="s">
        <v>234</v>
      </c>
    </row>
    <row r="16" spans="1:7" s="117" customFormat="1" ht="12" x14ac:dyDescent="0.3">
      <c r="A16" s="116" t="s">
        <v>150</v>
      </c>
      <c r="B16" s="98">
        <v>160</v>
      </c>
      <c r="C16" s="95">
        <v>96.875</v>
      </c>
      <c r="D16" s="95" t="s">
        <v>234</v>
      </c>
      <c r="E16" s="95">
        <v>3.125</v>
      </c>
      <c r="F16" s="95" t="s">
        <v>234</v>
      </c>
      <c r="G16" s="95" t="s">
        <v>234</v>
      </c>
    </row>
    <row r="17" spans="1:7" s="117" customFormat="1" ht="12" x14ac:dyDescent="0.3">
      <c r="A17" s="116" t="s">
        <v>151</v>
      </c>
      <c r="B17" s="98">
        <v>150</v>
      </c>
      <c r="C17" s="95">
        <v>49.65986394557823</v>
      </c>
      <c r="D17" s="95">
        <v>2.0408163265306123</v>
      </c>
      <c r="E17" s="95">
        <v>48.299319727891152</v>
      </c>
      <c r="F17" s="95" t="s">
        <v>234</v>
      </c>
      <c r="G17" s="95" t="s">
        <v>234</v>
      </c>
    </row>
    <row r="18" spans="1:7" s="117" customFormat="1" ht="12" x14ac:dyDescent="0.3">
      <c r="A18" s="116" t="s">
        <v>152</v>
      </c>
      <c r="B18" s="98">
        <v>100</v>
      </c>
      <c r="C18" s="95">
        <v>13.541666666666666</v>
      </c>
      <c r="D18" s="95">
        <v>28.125</v>
      </c>
      <c r="E18" s="95">
        <v>58.333333333333336</v>
      </c>
      <c r="F18" s="95" t="s">
        <v>234</v>
      </c>
      <c r="G18" s="95" t="s">
        <v>234</v>
      </c>
    </row>
    <row r="19" spans="1:7" s="117" customFormat="1" ht="12" x14ac:dyDescent="0.3">
      <c r="A19" s="116" t="s">
        <v>153</v>
      </c>
      <c r="B19" s="98">
        <v>90</v>
      </c>
      <c r="C19" s="95">
        <v>97.849462365591393</v>
      </c>
      <c r="D19" s="95">
        <v>2.1505376344086025</v>
      </c>
      <c r="E19" s="95" t="s">
        <v>234</v>
      </c>
      <c r="F19" s="95" t="s">
        <v>234</v>
      </c>
      <c r="G19" s="95" t="s">
        <v>234</v>
      </c>
    </row>
    <row r="20" spans="1:7" s="117" customFormat="1" ht="12" x14ac:dyDescent="0.3">
      <c r="A20" s="116" t="s">
        <v>154</v>
      </c>
      <c r="B20" s="98">
        <v>80</v>
      </c>
      <c r="C20" s="95">
        <v>94.73684210526315</v>
      </c>
      <c r="D20" s="95">
        <v>5.2631578947368416</v>
      </c>
      <c r="E20" s="95" t="s">
        <v>234</v>
      </c>
      <c r="F20" s="95" t="s">
        <v>234</v>
      </c>
      <c r="G20" s="95" t="s">
        <v>234</v>
      </c>
    </row>
    <row r="21" spans="1:7" s="117" customFormat="1" ht="12" x14ac:dyDescent="0.3">
      <c r="A21" s="116" t="s">
        <v>155</v>
      </c>
      <c r="B21" s="98">
        <v>70</v>
      </c>
      <c r="C21" s="95">
        <v>37.878787878787875</v>
      </c>
      <c r="D21" s="95">
        <v>15.151515151515152</v>
      </c>
      <c r="E21" s="95">
        <v>37.878787878787875</v>
      </c>
      <c r="F21" s="95">
        <v>9.0909090909090917</v>
      </c>
      <c r="G21" s="95" t="s">
        <v>234</v>
      </c>
    </row>
    <row r="22" spans="1:7" s="117" customFormat="1" ht="12" x14ac:dyDescent="0.3">
      <c r="A22" s="116" t="s">
        <v>156</v>
      </c>
      <c r="B22" s="98">
        <v>60</v>
      </c>
      <c r="C22" s="95" t="s">
        <v>234</v>
      </c>
      <c r="D22" s="95" t="s">
        <v>234</v>
      </c>
      <c r="E22" s="95">
        <v>91.071428571428569</v>
      </c>
      <c r="F22" s="95">
        <v>8.9285714285714288</v>
      </c>
      <c r="G22" s="95" t="s">
        <v>234</v>
      </c>
    </row>
    <row r="23" spans="1:7" s="117" customFormat="1" ht="12" x14ac:dyDescent="0.3">
      <c r="A23" s="116" t="s">
        <v>157</v>
      </c>
      <c r="B23" s="98">
        <v>50</v>
      </c>
      <c r="C23" s="95">
        <v>38.775510204081634</v>
      </c>
      <c r="D23" s="95">
        <v>8.1632653061224492</v>
      </c>
      <c r="E23" s="95">
        <v>53.061224489795919</v>
      </c>
      <c r="F23" s="95" t="s">
        <v>234</v>
      </c>
      <c r="G23" s="95" t="s">
        <v>234</v>
      </c>
    </row>
    <row r="24" spans="1:7" s="117" customFormat="1" ht="12" x14ac:dyDescent="0.3">
      <c r="A24" s="116" t="s">
        <v>158</v>
      </c>
      <c r="B24" s="98">
        <v>50</v>
      </c>
      <c r="C24" s="95">
        <v>38.297872340425535</v>
      </c>
      <c r="D24" s="95" t="s">
        <v>234</v>
      </c>
      <c r="E24" s="95">
        <v>61.702127659574465</v>
      </c>
      <c r="F24" s="95" t="s">
        <v>234</v>
      </c>
      <c r="G24" s="95" t="s">
        <v>234</v>
      </c>
    </row>
    <row r="25" spans="1:7" s="117" customFormat="1" ht="12" x14ac:dyDescent="0.3">
      <c r="A25" s="116" t="s">
        <v>159</v>
      </c>
      <c r="B25" s="98">
        <v>40</v>
      </c>
      <c r="C25" s="95">
        <v>48.571428571428569</v>
      </c>
      <c r="D25" s="95">
        <v>5.7142857142857144</v>
      </c>
      <c r="E25" s="95">
        <v>45.714285714285715</v>
      </c>
      <c r="F25" s="95" t="s">
        <v>234</v>
      </c>
      <c r="G25" s="95" t="s">
        <v>234</v>
      </c>
    </row>
    <row r="26" spans="1:7" s="117" customFormat="1" ht="12" x14ac:dyDescent="0.3">
      <c r="A26" s="116" t="s">
        <v>160</v>
      </c>
      <c r="B26" s="98">
        <v>30</v>
      </c>
      <c r="C26" s="95">
        <v>70.967741935483872</v>
      </c>
      <c r="D26" s="95" t="s">
        <v>234</v>
      </c>
      <c r="E26" s="95">
        <v>29.032258064516132</v>
      </c>
      <c r="F26" s="95" t="s">
        <v>234</v>
      </c>
      <c r="G26" s="95" t="s">
        <v>234</v>
      </c>
    </row>
    <row r="27" spans="1:7" s="117" customFormat="1" ht="12" x14ac:dyDescent="0.3">
      <c r="A27" s="116" t="s">
        <v>161</v>
      </c>
      <c r="B27" s="98">
        <v>260</v>
      </c>
      <c r="C27" s="95">
        <v>76.953125</v>
      </c>
      <c r="D27" s="95">
        <v>9.375</v>
      </c>
      <c r="E27" s="95">
        <v>13.671875</v>
      </c>
      <c r="F27" s="95" t="s">
        <v>234</v>
      </c>
      <c r="G27" s="95" t="s">
        <v>234</v>
      </c>
    </row>
    <row r="28" spans="1:7" s="235" customFormat="1" ht="5.0999999999999996" customHeight="1" x14ac:dyDescent="0.3">
      <c r="A28" s="113"/>
      <c r="B28" s="95"/>
      <c r="C28" s="95"/>
      <c r="D28" s="95"/>
      <c r="E28" s="95"/>
      <c r="F28" s="95"/>
      <c r="G28" s="95"/>
    </row>
    <row r="29" spans="1:7" s="14" customFormat="1" ht="15" customHeight="1" x14ac:dyDescent="0.3">
      <c r="A29" s="114" t="s">
        <v>52</v>
      </c>
      <c r="B29" s="92">
        <v>4040</v>
      </c>
      <c r="C29" s="118">
        <v>6.239168110918544</v>
      </c>
      <c r="D29" s="118">
        <v>0.94082693736073275</v>
      </c>
      <c r="E29" s="118">
        <v>30.403565238920528</v>
      </c>
      <c r="F29" s="118">
        <v>45.951968308987375</v>
      </c>
      <c r="G29" s="118">
        <v>16.464471403812826</v>
      </c>
    </row>
    <row r="30" spans="1:7" s="235" customFormat="1" ht="5.0999999999999996" customHeight="1" x14ac:dyDescent="0.3">
      <c r="A30" s="113"/>
      <c r="B30" s="95"/>
      <c r="C30" s="95"/>
      <c r="D30" s="95"/>
      <c r="E30" s="95"/>
      <c r="F30" s="95"/>
      <c r="G30" s="95"/>
    </row>
    <row r="31" spans="1:7" s="117" customFormat="1" ht="12" x14ac:dyDescent="0.3">
      <c r="A31" s="116" t="s">
        <v>162</v>
      </c>
      <c r="B31" s="98">
        <v>2010</v>
      </c>
      <c r="C31" s="95" t="s">
        <v>234</v>
      </c>
      <c r="D31" s="95" t="s">
        <v>234</v>
      </c>
      <c r="E31" s="95">
        <v>17.992047713717692</v>
      </c>
      <c r="F31" s="95">
        <v>54.37375745526839</v>
      </c>
      <c r="G31" s="95">
        <v>27.634194831013914</v>
      </c>
    </row>
    <row r="32" spans="1:7" s="117" customFormat="1" ht="12" x14ac:dyDescent="0.3">
      <c r="A32" s="116" t="s">
        <v>163</v>
      </c>
      <c r="B32" s="98">
        <v>830</v>
      </c>
      <c r="C32" s="95">
        <v>0.84541062801932365</v>
      </c>
      <c r="D32" s="95" t="s">
        <v>234</v>
      </c>
      <c r="E32" s="95">
        <v>41.787439613526573</v>
      </c>
      <c r="F32" s="95">
        <v>45.169082125603865</v>
      </c>
      <c r="G32" s="95">
        <v>12.198067632850242</v>
      </c>
    </row>
    <row r="33" spans="1:7" s="117" customFormat="1" ht="12" x14ac:dyDescent="0.3">
      <c r="A33" s="116" t="s">
        <v>164</v>
      </c>
      <c r="B33" s="98">
        <v>410</v>
      </c>
      <c r="C33" s="95">
        <v>44.417475728155345</v>
      </c>
      <c r="D33" s="95">
        <v>0.72815533980582525</v>
      </c>
      <c r="E33" s="95">
        <v>42.961165048543684</v>
      </c>
      <c r="F33" s="95">
        <v>11.893203883495145</v>
      </c>
      <c r="G33" s="95" t="s">
        <v>234</v>
      </c>
    </row>
    <row r="34" spans="1:7" s="117" customFormat="1" ht="12" x14ac:dyDescent="0.3">
      <c r="A34" s="116" t="s">
        <v>165</v>
      </c>
      <c r="B34" s="98">
        <v>270</v>
      </c>
      <c r="C34" s="95">
        <v>14.022140221402212</v>
      </c>
      <c r="D34" s="95">
        <v>7.7490774907749085</v>
      </c>
      <c r="E34" s="95">
        <v>56.08856088560885</v>
      </c>
      <c r="F34" s="95">
        <v>22.140221402214021</v>
      </c>
      <c r="G34" s="95" t="s">
        <v>234</v>
      </c>
    </row>
    <row r="35" spans="1:7" s="117" customFormat="1" ht="12" x14ac:dyDescent="0.3">
      <c r="A35" s="116" t="s">
        <v>166</v>
      </c>
      <c r="B35" s="98">
        <v>110</v>
      </c>
      <c r="C35" s="95" t="s">
        <v>234</v>
      </c>
      <c r="D35" s="95" t="s">
        <v>234</v>
      </c>
      <c r="E35" s="95">
        <v>47.368421052631575</v>
      </c>
      <c r="F35" s="95">
        <v>52.631578947368418</v>
      </c>
      <c r="G35" s="95" t="s">
        <v>234</v>
      </c>
    </row>
    <row r="36" spans="1:7" s="117" customFormat="1" ht="12" x14ac:dyDescent="0.3">
      <c r="A36" s="116" t="s">
        <v>167</v>
      </c>
      <c r="B36" s="98">
        <v>90</v>
      </c>
      <c r="C36" s="95" t="s">
        <v>234</v>
      </c>
      <c r="D36" s="95" t="s">
        <v>234</v>
      </c>
      <c r="E36" s="95" t="s">
        <v>234</v>
      </c>
      <c r="F36" s="95">
        <v>100</v>
      </c>
      <c r="G36" s="95" t="s">
        <v>234</v>
      </c>
    </row>
    <row r="37" spans="1:7" s="117" customFormat="1" ht="12" x14ac:dyDescent="0.3">
      <c r="A37" s="116" t="s">
        <v>168</v>
      </c>
      <c r="B37" s="98">
        <v>70</v>
      </c>
      <c r="C37" s="95" t="s">
        <v>234</v>
      </c>
      <c r="D37" s="95" t="s">
        <v>234</v>
      </c>
      <c r="E37" s="95">
        <v>91.891891891891902</v>
      </c>
      <c r="F37" s="95">
        <v>8.1081081081081088</v>
      </c>
      <c r="G37" s="95" t="s">
        <v>234</v>
      </c>
    </row>
    <row r="38" spans="1:7" s="117" customFormat="1" ht="12" x14ac:dyDescent="0.3">
      <c r="A38" s="116" t="s">
        <v>169</v>
      </c>
      <c r="B38" s="98">
        <v>70</v>
      </c>
      <c r="C38" s="95" t="s">
        <v>234</v>
      </c>
      <c r="D38" s="95" t="s">
        <v>234</v>
      </c>
      <c r="E38" s="95">
        <v>5.6338028169014089</v>
      </c>
      <c r="F38" s="95">
        <v>83.098591549295776</v>
      </c>
      <c r="G38" s="95">
        <v>11.267605633802818</v>
      </c>
    </row>
    <row r="39" spans="1:7" s="117" customFormat="1" ht="12" x14ac:dyDescent="0.3">
      <c r="A39" s="116" t="s">
        <v>170</v>
      </c>
      <c r="B39" s="98">
        <v>40</v>
      </c>
      <c r="C39" s="95">
        <v>28.205128205128204</v>
      </c>
      <c r="D39" s="95">
        <v>2.5641025641025639</v>
      </c>
      <c r="E39" s="95">
        <v>17.948717948717949</v>
      </c>
      <c r="F39" s="95">
        <v>51.282051282051277</v>
      </c>
      <c r="G39" s="95" t="s">
        <v>234</v>
      </c>
    </row>
    <row r="40" spans="1:7" s="117" customFormat="1" ht="12" x14ac:dyDescent="0.3">
      <c r="A40" s="116" t="s">
        <v>161</v>
      </c>
      <c r="B40" s="98">
        <v>130</v>
      </c>
      <c r="C40" s="95">
        <v>9.9236641221374047</v>
      </c>
      <c r="D40" s="95">
        <v>9.9236641221374047</v>
      </c>
      <c r="E40" s="95">
        <v>44.274809160305345</v>
      </c>
      <c r="F40" s="95">
        <v>35.877862595419849</v>
      </c>
      <c r="G40" s="95" t="s">
        <v>234</v>
      </c>
    </row>
    <row r="41" spans="1:7" s="235" customFormat="1" ht="5.0999999999999996" customHeight="1" x14ac:dyDescent="0.3">
      <c r="A41" s="113"/>
      <c r="B41" s="95"/>
      <c r="C41" s="95"/>
      <c r="D41" s="95"/>
      <c r="E41" s="95"/>
      <c r="F41" s="95"/>
      <c r="G41" s="95"/>
    </row>
    <row r="42" spans="1:7" s="14" customFormat="1" ht="15" customHeight="1" x14ac:dyDescent="0.3">
      <c r="A42" s="114" t="s">
        <v>54</v>
      </c>
      <c r="B42" s="92">
        <v>2480</v>
      </c>
      <c r="C42" s="118" t="s">
        <v>234</v>
      </c>
      <c r="D42" s="118">
        <v>2.5392986698911728</v>
      </c>
      <c r="E42" s="118">
        <v>15.759774284562678</v>
      </c>
      <c r="F42" s="118">
        <v>55.864570737605803</v>
      </c>
      <c r="G42" s="118">
        <v>25.836356307940346</v>
      </c>
    </row>
    <row r="43" spans="1:7" s="235" customFormat="1" ht="4.5" customHeight="1" x14ac:dyDescent="0.3">
      <c r="A43" s="113"/>
      <c r="B43" s="95"/>
      <c r="C43" s="95"/>
      <c r="D43" s="95"/>
      <c r="E43" s="95"/>
      <c r="F43" s="95"/>
      <c r="G43" s="95"/>
    </row>
    <row r="44" spans="1:7" s="117" customFormat="1" ht="12" x14ac:dyDescent="0.3">
      <c r="A44" s="116" t="s">
        <v>171</v>
      </c>
      <c r="B44" s="98">
        <v>320</v>
      </c>
      <c r="C44" s="95" t="s">
        <v>234</v>
      </c>
      <c r="D44" s="95" t="s">
        <v>234</v>
      </c>
      <c r="E44" s="95">
        <v>14.330218068535824</v>
      </c>
      <c r="F44" s="95">
        <v>40.809968847352025</v>
      </c>
      <c r="G44" s="95">
        <v>44.859813084112147</v>
      </c>
    </row>
    <row r="45" spans="1:7" s="117" customFormat="1" ht="12" x14ac:dyDescent="0.3">
      <c r="A45" s="116" t="s">
        <v>172</v>
      </c>
      <c r="B45" s="98">
        <v>270</v>
      </c>
      <c r="C45" s="95" t="s">
        <v>234</v>
      </c>
      <c r="D45" s="95" t="s">
        <v>234</v>
      </c>
      <c r="E45" s="95">
        <v>1.4981273408239701</v>
      </c>
      <c r="F45" s="95">
        <v>53.558052434456926</v>
      </c>
      <c r="G45" s="95">
        <v>44.943820224719097</v>
      </c>
    </row>
    <row r="46" spans="1:7" s="117" customFormat="1" ht="12" x14ac:dyDescent="0.3">
      <c r="A46" s="116" t="s">
        <v>173</v>
      </c>
      <c r="B46" s="98">
        <v>250</v>
      </c>
      <c r="C46" s="95" t="s">
        <v>234</v>
      </c>
      <c r="D46" s="95">
        <v>0.40160642570281119</v>
      </c>
      <c r="E46" s="95">
        <v>2.0080321285140563</v>
      </c>
      <c r="F46" s="95">
        <v>66.666666666666657</v>
      </c>
      <c r="G46" s="95">
        <v>30.923694779116467</v>
      </c>
    </row>
    <row r="47" spans="1:7" s="117" customFormat="1" ht="12" x14ac:dyDescent="0.3">
      <c r="A47" s="116" t="s">
        <v>174</v>
      </c>
      <c r="B47" s="98">
        <v>200</v>
      </c>
      <c r="C47" s="95" t="s">
        <v>234</v>
      </c>
      <c r="D47" s="95">
        <v>4.4334975369458132</v>
      </c>
      <c r="E47" s="95">
        <v>17.241379310344829</v>
      </c>
      <c r="F47" s="95">
        <v>74.384236453201964</v>
      </c>
      <c r="G47" s="95">
        <v>3.9408866995073892</v>
      </c>
    </row>
    <row r="48" spans="1:7" s="117" customFormat="1" ht="12" x14ac:dyDescent="0.3">
      <c r="A48" s="116" t="s">
        <v>175</v>
      </c>
      <c r="B48" s="98">
        <v>140</v>
      </c>
      <c r="C48" s="95" t="s">
        <v>234</v>
      </c>
      <c r="D48" s="95">
        <v>20.138888888888889</v>
      </c>
      <c r="E48" s="95">
        <v>30.555555555555557</v>
      </c>
      <c r="F48" s="95">
        <v>46.527777777777779</v>
      </c>
      <c r="G48" s="95">
        <v>2.7777777777777777</v>
      </c>
    </row>
    <row r="49" spans="1:7" s="117" customFormat="1" ht="12" x14ac:dyDescent="0.3">
      <c r="A49" s="116" t="s">
        <v>176</v>
      </c>
      <c r="B49" s="98">
        <v>120</v>
      </c>
      <c r="C49" s="95" t="s">
        <v>234</v>
      </c>
      <c r="D49" s="95" t="s">
        <v>234</v>
      </c>
      <c r="E49" s="95">
        <v>2.5210084033613445</v>
      </c>
      <c r="F49" s="95">
        <v>29.411764705882355</v>
      </c>
      <c r="G49" s="95">
        <v>68.067226890756302</v>
      </c>
    </row>
    <row r="50" spans="1:7" s="117" customFormat="1" ht="12" x14ac:dyDescent="0.3">
      <c r="A50" s="116" t="s">
        <v>177</v>
      </c>
      <c r="B50" s="98">
        <v>110</v>
      </c>
      <c r="C50" s="95" t="s">
        <v>234</v>
      </c>
      <c r="D50" s="95" t="s">
        <v>234</v>
      </c>
      <c r="E50" s="95">
        <v>16.822429906542055</v>
      </c>
      <c r="F50" s="95">
        <v>66.355140186915889</v>
      </c>
      <c r="G50" s="95">
        <v>16.822429906542055</v>
      </c>
    </row>
    <row r="51" spans="1:7" s="117" customFormat="1" ht="12" x14ac:dyDescent="0.3">
      <c r="A51" s="116" t="s">
        <v>178</v>
      </c>
      <c r="B51" s="98">
        <v>100</v>
      </c>
      <c r="C51" s="95" t="s">
        <v>234</v>
      </c>
      <c r="D51" s="95" t="s">
        <v>234</v>
      </c>
      <c r="E51" s="95">
        <v>6.7961165048543686</v>
      </c>
      <c r="F51" s="95">
        <v>77.669902912621353</v>
      </c>
      <c r="G51" s="95">
        <v>15.53398058252427</v>
      </c>
    </row>
    <row r="52" spans="1:7" s="117" customFormat="1" ht="12" x14ac:dyDescent="0.3">
      <c r="A52" s="116" t="s">
        <v>179</v>
      </c>
      <c r="B52" s="98">
        <v>100</v>
      </c>
      <c r="C52" s="95" t="s">
        <v>234</v>
      </c>
      <c r="D52" s="95">
        <v>0.98039215686274506</v>
      </c>
      <c r="E52" s="95">
        <v>26.47058823529412</v>
      </c>
      <c r="F52" s="95">
        <v>54.901960784313729</v>
      </c>
      <c r="G52" s="95">
        <v>17.647058823529413</v>
      </c>
    </row>
    <row r="53" spans="1:7" s="117" customFormat="1" ht="12" x14ac:dyDescent="0.3">
      <c r="A53" s="116" t="s">
        <v>180</v>
      </c>
      <c r="B53" s="98">
        <v>100</v>
      </c>
      <c r="C53" s="95" t="s">
        <v>234</v>
      </c>
      <c r="D53" s="95">
        <v>3.125</v>
      </c>
      <c r="E53" s="95">
        <v>25</v>
      </c>
      <c r="F53" s="95">
        <v>71.875</v>
      </c>
      <c r="G53" s="95" t="s">
        <v>234</v>
      </c>
    </row>
    <row r="54" spans="1:7" s="117" customFormat="1" ht="12" x14ac:dyDescent="0.3">
      <c r="A54" s="116" t="s">
        <v>181</v>
      </c>
      <c r="B54" s="98">
        <v>100</v>
      </c>
      <c r="C54" s="95" t="s">
        <v>234</v>
      </c>
      <c r="D54" s="95" t="s">
        <v>234</v>
      </c>
      <c r="E54" s="95">
        <v>30.208333333333332</v>
      </c>
      <c r="F54" s="95">
        <v>66.666666666666657</v>
      </c>
      <c r="G54" s="95">
        <v>3.125</v>
      </c>
    </row>
    <row r="55" spans="1:7" s="117" customFormat="1" ht="12" x14ac:dyDescent="0.3">
      <c r="A55" s="116" t="s">
        <v>182</v>
      </c>
      <c r="B55" s="98">
        <v>80</v>
      </c>
      <c r="C55" s="95" t="s">
        <v>234</v>
      </c>
      <c r="D55" s="95" t="s">
        <v>234</v>
      </c>
      <c r="E55" s="95">
        <v>35.365853658536587</v>
      </c>
      <c r="F55" s="95">
        <v>32.926829268292686</v>
      </c>
      <c r="G55" s="95">
        <v>31.707317073170731</v>
      </c>
    </row>
    <row r="56" spans="1:7" s="117" customFormat="1" ht="12" x14ac:dyDescent="0.3">
      <c r="A56" s="116" t="s">
        <v>161</v>
      </c>
      <c r="B56" s="98">
        <v>590</v>
      </c>
      <c r="C56" s="95" t="s">
        <v>234</v>
      </c>
      <c r="D56" s="95">
        <v>3.3783783783783785</v>
      </c>
      <c r="E56" s="95">
        <v>20.27027027027027</v>
      </c>
      <c r="F56" s="95">
        <v>55.067567567567565</v>
      </c>
      <c r="G56" s="95">
        <v>21.283783783783782</v>
      </c>
    </row>
    <row r="57" spans="1:7" s="235" customFormat="1" ht="5.0999999999999996" customHeight="1" x14ac:dyDescent="0.3">
      <c r="A57" s="113"/>
      <c r="B57" s="95"/>
      <c r="C57" s="95"/>
      <c r="D57" s="95"/>
      <c r="E57" s="95"/>
      <c r="F57" s="95"/>
      <c r="G57" s="95"/>
    </row>
    <row r="58" spans="1:7" s="14" customFormat="1" ht="15" customHeight="1" x14ac:dyDescent="0.3">
      <c r="A58" s="114" t="s">
        <v>57</v>
      </c>
      <c r="B58" s="92">
        <v>1720</v>
      </c>
      <c r="C58" s="118" t="s">
        <v>234</v>
      </c>
      <c r="D58" s="118" t="s">
        <v>234</v>
      </c>
      <c r="E58" s="118">
        <v>7.1137026239067049</v>
      </c>
      <c r="F58" s="118">
        <v>39.416909620991255</v>
      </c>
      <c r="G58" s="118">
        <v>53.469387755102041</v>
      </c>
    </row>
    <row r="59" spans="1:7" s="235" customFormat="1" ht="5.0999999999999996" customHeight="1" x14ac:dyDescent="0.3">
      <c r="A59" s="113"/>
      <c r="B59" s="95"/>
      <c r="C59" s="95"/>
      <c r="D59" s="95"/>
      <c r="E59" s="95"/>
      <c r="F59" s="95"/>
      <c r="G59" s="95"/>
    </row>
    <row r="60" spans="1:7" s="117" customFormat="1" ht="12" x14ac:dyDescent="0.3">
      <c r="A60" s="116" t="s">
        <v>183</v>
      </c>
      <c r="B60" s="98">
        <v>960</v>
      </c>
      <c r="C60" s="95" t="s">
        <v>234</v>
      </c>
      <c r="D60" s="95" t="s">
        <v>234</v>
      </c>
      <c r="E60" s="95">
        <v>2.3958333333333335</v>
      </c>
      <c r="F60" s="95">
        <v>39.270833333333336</v>
      </c>
      <c r="G60" s="95">
        <v>58.333333333333336</v>
      </c>
    </row>
    <row r="61" spans="1:7" s="117" customFormat="1" ht="12" x14ac:dyDescent="0.3">
      <c r="A61" s="116" t="s">
        <v>184</v>
      </c>
      <c r="B61" s="98">
        <v>540</v>
      </c>
      <c r="C61" s="95" t="s">
        <v>234</v>
      </c>
      <c r="D61" s="95" t="s">
        <v>234</v>
      </c>
      <c r="E61" s="95">
        <v>17.810760667903523</v>
      </c>
      <c r="F61" s="95">
        <v>36.549165120593692</v>
      </c>
      <c r="G61" s="95">
        <v>45.640074211502785</v>
      </c>
    </row>
    <row r="62" spans="1:7" s="117" customFormat="1" ht="12" x14ac:dyDescent="0.3">
      <c r="A62" s="116" t="s">
        <v>185</v>
      </c>
      <c r="B62" s="98">
        <v>160</v>
      </c>
      <c r="C62" s="95" t="s">
        <v>234</v>
      </c>
      <c r="D62" s="95" t="s">
        <v>234</v>
      </c>
      <c r="E62" s="95">
        <v>0.63694267515923575</v>
      </c>
      <c r="F62" s="95">
        <v>45.859872611464972</v>
      </c>
      <c r="G62" s="95">
        <v>53.503184713375795</v>
      </c>
    </row>
    <row r="63" spans="1:7" s="117" customFormat="1" ht="12" x14ac:dyDescent="0.3">
      <c r="A63" s="116" t="s">
        <v>186</v>
      </c>
      <c r="B63" s="98">
        <v>30</v>
      </c>
      <c r="C63" s="95" t="s">
        <v>234</v>
      </c>
      <c r="D63" s="95" t="s">
        <v>234</v>
      </c>
      <c r="E63" s="95" t="s">
        <v>234</v>
      </c>
      <c r="F63" s="95">
        <v>80.645161290322577</v>
      </c>
      <c r="G63" s="95">
        <v>19.35483870967742</v>
      </c>
    </row>
    <row r="64" spans="1:7" s="117" customFormat="1" ht="12" x14ac:dyDescent="0.3">
      <c r="A64" s="116" t="s">
        <v>161</v>
      </c>
      <c r="B64" s="98">
        <v>30</v>
      </c>
      <c r="C64" s="95" t="s">
        <v>234</v>
      </c>
      <c r="D64" s="95" t="s">
        <v>234</v>
      </c>
      <c r="E64" s="95">
        <v>7.1428571428571423</v>
      </c>
      <c r="F64" s="95">
        <v>17.857142857142858</v>
      </c>
      <c r="G64" s="95">
        <v>75</v>
      </c>
    </row>
    <row r="65" spans="1:17" s="117" customFormat="1" ht="5.0999999999999996" customHeight="1" x14ac:dyDescent="0.3">
      <c r="A65" s="299"/>
      <c r="B65" s="291"/>
      <c r="C65" s="292"/>
      <c r="D65" s="292"/>
      <c r="E65" s="292"/>
      <c r="F65" s="292"/>
      <c r="G65" s="292"/>
      <c r="H65" s="95"/>
      <c r="I65" s="95"/>
      <c r="J65" s="277"/>
      <c r="K65" s="427"/>
      <c r="L65" s="427"/>
      <c r="M65" s="427"/>
      <c r="N65" s="427"/>
      <c r="O65" s="427"/>
      <c r="P65" s="427"/>
      <c r="Q65" s="427"/>
    </row>
    <row r="66" spans="1:17" s="280" customFormat="1" ht="5.0999999999999996" customHeight="1" x14ac:dyDescent="0.3">
      <c r="A66" s="300"/>
      <c r="B66" s="301"/>
      <c r="C66" s="301"/>
      <c r="D66" s="301"/>
      <c r="E66" s="301"/>
      <c r="F66" s="302"/>
      <c r="G66" s="302"/>
      <c r="H66" s="95"/>
      <c r="I66" s="95"/>
      <c r="J66" s="278"/>
      <c r="K66" s="279"/>
      <c r="L66" s="279"/>
      <c r="M66" s="279"/>
      <c r="N66" s="279"/>
      <c r="O66" s="279"/>
      <c r="P66" s="232"/>
      <c r="Q66" s="233"/>
    </row>
    <row r="67" spans="1:17" s="258" customFormat="1" ht="12" customHeight="1" x14ac:dyDescent="0.3">
      <c r="A67" s="435" t="s">
        <v>119</v>
      </c>
      <c r="B67" s="435"/>
      <c r="C67" s="435"/>
      <c r="D67" s="435"/>
      <c r="E67" s="435"/>
      <c r="F67" s="435"/>
      <c r="G67" s="435"/>
      <c r="H67" s="254"/>
      <c r="I67" s="254"/>
      <c r="J67" s="254"/>
      <c r="K67" s="255"/>
      <c r="L67" s="255"/>
      <c r="M67" s="255"/>
      <c r="N67" s="255"/>
      <c r="O67" s="255"/>
      <c r="P67" s="255"/>
      <c r="Q67" s="256"/>
    </row>
    <row r="68" spans="1:17" s="258" customFormat="1" ht="21.95" customHeight="1" x14ac:dyDescent="0.3">
      <c r="A68" s="435" t="s">
        <v>91</v>
      </c>
      <c r="B68" s="435"/>
      <c r="C68" s="435"/>
      <c r="D68" s="435"/>
      <c r="E68" s="435"/>
      <c r="F68" s="435"/>
      <c r="G68" s="435"/>
      <c r="H68" s="254"/>
      <c r="I68" s="254"/>
      <c r="J68" s="254"/>
      <c r="K68" s="259"/>
      <c r="L68" s="259"/>
      <c r="M68" s="259"/>
      <c r="N68" s="259"/>
      <c r="O68" s="259"/>
      <c r="P68" s="259"/>
      <c r="Q68" s="260"/>
    </row>
    <row r="69" spans="1:17" s="263" customFormat="1" ht="12" customHeight="1" x14ac:dyDescent="0.3">
      <c r="A69" s="430" t="s">
        <v>139</v>
      </c>
      <c r="B69" s="430"/>
      <c r="C69" s="430"/>
      <c r="D69" s="430"/>
      <c r="E69" s="430"/>
      <c r="F69" s="430"/>
      <c r="G69" s="430"/>
      <c r="N69" s="264"/>
      <c r="O69" s="265"/>
      <c r="P69" s="265"/>
      <c r="Q69" s="265"/>
    </row>
  </sheetData>
  <mergeCells count="7">
    <mergeCell ref="K65:Q65"/>
    <mergeCell ref="A2:G2"/>
    <mergeCell ref="A67:G67"/>
    <mergeCell ref="A68:G68"/>
    <mergeCell ref="A69:G69"/>
    <mergeCell ref="C7:G7"/>
    <mergeCell ref="A7:B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67"/>
  <sheetViews>
    <sheetView zoomScaleNormal="100" workbookViewId="0"/>
  </sheetViews>
  <sheetFormatPr defaultColWidth="9" defaultRowHeight="15" x14ac:dyDescent="0.25"/>
  <cols>
    <col min="1" max="1" width="40.25" style="88" customWidth="1"/>
    <col min="2" max="2" width="6.625" style="88" customWidth="1"/>
    <col min="3" max="3" width="4.25" style="88" customWidth="1"/>
    <col min="4" max="4" width="6.625" style="88" customWidth="1"/>
    <col min="5" max="5" width="8.375" style="88" customWidth="1"/>
    <col min="6" max="6" width="7.375" style="88" customWidth="1"/>
    <col min="7" max="7" width="4.875" style="88" customWidth="1"/>
    <col min="8" max="8" width="5.125" style="88" customWidth="1"/>
    <col min="9" max="16384" width="9" style="88"/>
  </cols>
  <sheetData>
    <row r="1" spans="1:27" s="4" customFormat="1" ht="15" customHeight="1" x14ac:dyDescent="0.2">
      <c r="A1" s="288"/>
      <c r="B1" s="288"/>
      <c r="C1" s="288"/>
      <c r="D1" s="288"/>
      <c r="E1" s="288"/>
      <c r="F1" s="288"/>
      <c r="G1" s="289" t="s">
        <v>116</v>
      </c>
      <c r="H1" s="8"/>
      <c r="I1" s="8"/>
      <c r="J1" s="8"/>
      <c r="K1" s="8"/>
      <c r="L1" s="8"/>
      <c r="M1" s="8"/>
      <c r="N1" s="8"/>
      <c r="O1" s="8"/>
      <c r="P1" s="8"/>
      <c r="Q1" s="8"/>
      <c r="R1" s="8"/>
      <c r="S1" s="8"/>
      <c r="T1" s="8"/>
      <c r="U1" s="8"/>
      <c r="V1" s="8"/>
      <c r="W1" s="8"/>
      <c r="X1" s="8"/>
      <c r="Y1" s="8"/>
    </row>
    <row r="2" spans="1:27" s="4" customFormat="1" ht="30" customHeight="1" x14ac:dyDescent="0.2">
      <c r="A2" s="416" t="s">
        <v>103</v>
      </c>
      <c r="B2" s="416"/>
      <c r="C2" s="416"/>
      <c r="D2" s="416"/>
      <c r="E2" s="416"/>
      <c r="F2" s="416"/>
      <c r="G2" s="416"/>
      <c r="H2" s="223"/>
      <c r="I2" s="223"/>
      <c r="J2" s="8"/>
      <c r="K2" s="8"/>
      <c r="L2" s="8"/>
      <c r="M2" s="8"/>
      <c r="N2" s="8"/>
      <c r="O2" s="8"/>
      <c r="P2" s="8"/>
      <c r="Q2" s="8"/>
      <c r="R2" s="8"/>
      <c r="S2" s="8"/>
      <c r="T2" s="8"/>
      <c r="U2" s="8"/>
      <c r="V2" s="8"/>
      <c r="W2" s="8"/>
      <c r="X2" s="8"/>
      <c r="Y2" s="8"/>
    </row>
    <row r="3" spans="1:27" s="4" customFormat="1" ht="5.0999999999999996" customHeight="1" x14ac:dyDescent="0.2">
      <c r="A3" s="7"/>
      <c r="B3" s="7"/>
      <c r="C3" s="7"/>
      <c r="D3" s="7"/>
      <c r="E3" s="7"/>
      <c r="F3" s="7"/>
      <c r="G3" s="7"/>
      <c r="H3" s="223"/>
      <c r="I3" s="223"/>
      <c r="J3" s="8"/>
      <c r="K3" s="8"/>
      <c r="L3" s="8"/>
      <c r="M3" s="8"/>
      <c r="N3" s="8"/>
      <c r="O3" s="8"/>
      <c r="P3" s="8"/>
      <c r="Q3" s="8"/>
      <c r="R3" s="8"/>
      <c r="S3" s="8"/>
      <c r="T3" s="8"/>
      <c r="U3" s="8"/>
      <c r="V3" s="8"/>
      <c r="W3" s="8"/>
      <c r="X3" s="8"/>
      <c r="Y3" s="8"/>
    </row>
    <row r="4" spans="1:27" s="127" customFormat="1" ht="5.0999999999999996" customHeight="1" x14ac:dyDescent="0.2">
      <c r="A4" s="126"/>
      <c r="B4" s="126"/>
      <c r="C4" s="126"/>
      <c r="D4" s="126"/>
      <c r="E4" s="126"/>
      <c r="F4" s="126"/>
    </row>
    <row r="5" spans="1:27" s="128" customFormat="1" ht="20.100000000000001" customHeight="1" x14ac:dyDescent="0.3">
      <c r="A5" s="108" t="s">
        <v>148</v>
      </c>
      <c r="F5" s="129"/>
      <c r="G5" s="16" t="s">
        <v>233</v>
      </c>
      <c r="M5" s="213"/>
      <c r="N5" s="214"/>
      <c r="O5" s="214"/>
      <c r="P5" s="214"/>
      <c r="Q5" s="214"/>
      <c r="R5" s="214"/>
      <c r="S5" s="214"/>
      <c r="T5" s="214"/>
      <c r="U5" s="214"/>
      <c r="V5" s="214"/>
      <c r="W5" s="214"/>
      <c r="X5" s="214"/>
    </row>
    <row r="6" spans="1:27" s="124" customFormat="1" ht="5.0999999999999996" customHeight="1" x14ac:dyDescent="0.25">
      <c r="A6" s="178"/>
      <c r="B6" s="179"/>
      <c r="C6" s="179"/>
      <c r="D6" s="179"/>
      <c r="E6" s="179"/>
      <c r="F6" s="180"/>
      <c r="G6" s="180"/>
      <c r="M6" s="224"/>
      <c r="N6" s="225"/>
      <c r="O6" s="225"/>
      <c r="P6" s="225"/>
      <c r="Q6" s="225"/>
      <c r="R6" s="225"/>
      <c r="S6" s="225"/>
      <c r="T6" s="225"/>
      <c r="U6" s="225"/>
      <c r="V6" s="225"/>
      <c r="W6" s="225"/>
      <c r="X6" s="225"/>
    </row>
    <row r="7" spans="1:27" s="121" customFormat="1" ht="27.95" customHeight="1" x14ac:dyDescent="0.2">
      <c r="A7" s="181"/>
      <c r="B7" s="428" t="s">
        <v>117</v>
      </c>
      <c r="C7" s="431" t="s">
        <v>107</v>
      </c>
      <c r="D7" s="431"/>
      <c r="E7" s="431"/>
      <c r="F7" s="431" t="s">
        <v>108</v>
      </c>
      <c r="G7" s="431"/>
      <c r="M7" s="195"/>
      <c r="N7" s="196"/>
      <c r="O7" s="196"/>
      <c r="P7" s="196"/>
      <c r="Q7" s="196"/>
      <c r="R7" s="196"/>
      <c r="S7" s="196"/>
      <c r="T7" s="196"/>
      <c r="U7" s="196"/>
      <c r="V7" s="196"/>
      <c r="W7" s="196"/>
      <c r="X7" s="196"/>
    </row>
    <row r="8" spans="1:27" s="241" customFormat="1" ht="50.1" customHeight="1" x14ac:dyDescent="0.3">
      <c r="A8" s="181"/>
      <c r="B8" s="428"/>
      <c r="C8" s="282" t="s">
        <v>121</v>
      </c>
      <c r="D8" s="282" t="s">
        <v>93</v>
      </c>
      <c r="E8" s="282" t="s">
        <v>109</v>
      </c>
      <c r="F8" s="282" t="s">
        <v>112</v>
      </c>
      <c r="G8" s="282" t="s">
        <v>110</v>
      </c>
      <c r="M8" s="242"/>
      <c r="N8" s="243"/>
      <c r="O8" s="243"/>
      <c r="P8" s="243"/>
      <c r="Q8" s="243"/>
      <c r="R8" s="243"/>
      <c r="S8" s="243"/>
      <c r="T8" s="243"/>
      <c r="U8" s="243"/>
      <c r="V8" s="243"/>
      <c r="W8" s="243"/>
      <c r="X8" s="243"/>
    </row>
    <row r="9" spans="1:27" s="121" customFormat="1" ht="5.0999999999999996" customHeight="1" x14ac:dyDescent="0.2">
      <c r="A9" s="181"/>
      <c r="B9" s="181"/>
      <c r="C9" s="182"/>
      <c r="D9" s="182"/>
      <c r="E9" s="182"/>
      <c r="F9" s="182"/>
      <c r="G9" s="182"/>
      <c r="M9" s="195"/>
      <c r="N9" s="196"/>
      <c r="O9" s="196"/>
      <c r="P9" s="196"/>
      <c r="Q9" s="196"/>
      <c r="R9" s="196"/>
      <c r="S9" s="196"/>
      <c r="T9" s="196"/>
      <c r="U9" s="196"/>
      <c r="V9" s="196"/>
      <c r="W9" s="196"/>
      <c r="X9" s="196"/>
    </row>
    <row r="10" spans="1:27" s="121" customFormat="1" ht="5.0999999999999996" customHeight="1" x14ac:dyDescent="0.2">
      <c r="A10" s="122"/>
      <c r="B10" s="122"/>
      <c r="C10" s="122"/>
      <c r="D10" s="122"/>
      <c r="E10" s="122"/>
      <c r="F10" s="122"/>
      <c r="G10" s="122"/>
      <c r="M10" s="229"/>
      <c r="N10" s="230"/>
      <c r="O10" s="230"/>
      <c r="P10" s="230"/>
      <c r="Q10" s="230"/>
      <c r="R10" s="230"/>
      <c r="S10" s="230"/>
      <c r="T10" s="230"/>
      <c r="U10" s="230"/>
      <c r="V10" s="230"/>
      <c r="W10" s="230"/>
      <c r="X10" s="230"/>
    </row>
    <row r="11" spans="1:27" s="390" customFormat="1" ht="15" customHeight="1" x14ac:dyDescent="0.3">
      <c r="A11" s="383" t="s">
        <v>3</v>
      </c>
      <c r="B11" s="384">
        <v>9570</v>
      </c>
      <c r="C11" s="385">
        <v>46.229371213703779</v>
      </c>
      <c r="D11" s="385">
        <v>26.164612492166285</v>
      </c>
      <c r="E11" s="385">
        <v>14.967620639231253</v>
      </c>
      <c r="F11" s="385">
        <v>18.957593482348027</v>
      </c>
      <c r="G11" s="385">
        <v>43.440568205556715</v>
      </c>
      <c r="H11" s="386"/>
      <c r="I11" s="386"/>
      <c r="J11" s="386"/>
      <c r="K11" s="386"/>
      <c r="L11" s="387"/>
      <c r="M11" s="387"/>
      <c r="N11" s="387"/>
      <c r="O11" s="387"/>
      <c r="P11" s="387"/>
      <c r="Q11" s="388"/>
      <c r="R11" s="389"/>
      <c r="S11" s="389"/>
      <c r="T11" s="389"/>
      <c r="U11" s="389"/>
      <c r="V11" s="389"/>
      <c r="W11" s="389"/>
      <c r="X11" s="389"/>
      <c r="Y11" s="389"/>
      <c r="Z11" s="387"/>
    </row>
    <row r="12" spans="1:27" s="235" customFormat="1" ht="5.0999999999999996" customHeight="1" x14ac:dyDescent="0.3">
      <c r="A12" s="113"/>
      <c r="B12" s="95"/>
      <c r="C12" s="95"/>
      <c r="D12" s="95"/>
      <c r="E12" s="95"/>
      <c r="F12" s="95"/>
      <c r="G12" s="95"/>
      <c r="H12" s="231"/>
      <c r="I12" s="231"/>
      <c r="J12" s="231"/>
      <c r="K12" s="231"/>
      <c r="L12" s="234"/>
      <c r="M12" s="234"/>
      <c r="N12" s="234"/>
      <c r="O12" s="234"/>
      <c r="P12" s="234"/>
      <c r="Q12" s="234"/>
      <c r="R12" s="234"/>
      <c r="S12" s="234"/>
      <c r="T12" s="234"/>
      <c r="U12" s="234"/>
      <c r="V12" s="234"/>
      <c r="W12" s="234"/>
      <c r="X12" s="234"/>
      <c r="Y12" s="234"/>
      <c r="Z12" s="234"/>
    </row>
    <row r="13" spans="1:27" s="390" customFormat="1" ht="12" customHeight="1" x14ac:dyDescent="0.3">
      <c r="A13" s="391" t="s">
        <v>187</v>
      </c>
      <c r="B13" s="392">
        <v>1040</v>
      </c>
      <c r="C13" s="393">
        <v>49.469623915139827</v>
      </c>
      <c r="D13" s="393">
        <v>29.893924783027963</v>
      </c>
      <c r="E13" s="393">
        <v>13.982642237222759</v>
      </c>
      <c r="F13" s="393">
        <v>56.027000964320152</v>
      </c>
      <c r="G13" s="393">
        <v>27.868852459016392</v>
      </c>
      <c r="H13" s="386"/>
      <c r="I13" s="386"/>
      <c r="J13" s="386"/>
      <c r="K13" s="386"/>
      <c r="L13" s="387"/>
      <c r="M13" s="387"/>
      <c r="N13" s="387"/>
      <c r="O13" s="394"/>
      <c r="P13" s="394"/>
      <c r="Q13" s="394"/>
      <c r="R13" s="394"/>
      <c r="S13" s="394"/>
      <c r="T13" s="394"/>
      <c r="U13" s="394"/>
      <c r="V13" s="394"/>
      <c r="W13" s="394"/>
      <c r="X13" s="394"/>
      <c r="Y13" s="389"/>
      <c r="Z13" s="387"/>
      <c r="AA13" s="394"/>
    </row>
    <row r="14" spans="1:27" s="235" customFormat="1" ht="12" customHeight="1" x14ac:dyDescent="0.3">
      <c r="A14" s="138" t="s">
        <v>188</v>
      </c>
      <c r="B14" s="139">
        <v>410</v>
      </c>
      <c r="C14" s="140">
        <v>38.235294117647058</v>
      </c>
      <c r="D14" s="140">
        <v>17.892156862745097</v>
      </c>
      <c r="E14" s="140">
        <v>9.5588235294117645</v>
      </c>
      <c r="F14" s="140">
        <v>57.598039215686271</v>
      </c>
      <c r="G14" s="140">
        <v>21.568627450980394</v>
      </c>
      <c r="H14" s="231"/>
      <c r="I14" s="231"/>
      <c r="J14" s="231"/>
      <c r="K14" s="231"/>
      <c r="L14" s="234"/>
      <c r="M14" s="234"/>
      <c r="N14" s="234"/>
      <c r="O14" s="248"/>
      <c r="P14" s="248"/>
      <c r="Q14" s="248"/>
      <c r="R14" s="248"/>
      <c r="S14" s="248"/>
      <c r="T14" s="248"/>
      <c r="U14" s="248"/>
      <c r="V14" s="248"/>
      <c r="W14" s="248"/>
      <c r="X14" s="248"/>
      <c r="Y14" s="247"/>
      <c r="Z14" s="234"/>
      <c r="AA14" s="248"/>
    </row>
    <row r="15" spans="1:27" s="235" customFormat="1" ht="12" customHeight="1" x14ac:dyDescent="0.3">
      <c r="A15" s="138" t="s">
        <v>189</v>
      </c>
      <c r="B15" s="139">
        <v>100</v>
      </c>
      <c r="C15" s="140">
        <v>57.999999999999993</v>
      </c>
      <c r="D15" s="140">
        <v>38</v>
      </c>
      <c r="E15" s="140">
        <v>18</v>
      </c>
      <c r="F15" s="140">
        <v>60</v>
      </c>
      <c r="G15" s="140">
        <v>34</v>
      </c>
      <c r="H15" s="231"/>
      <c r="I15" s="231"/>
      <c r="J15" s="231"/>
      <c r="K15" s="231"/>
      <c r="L15" s="234"/>
      <c r="M15" s="234"/>
      <c r="N15" s="234"/>
      <c r="O15" s="248"/>
      <c r="P15" s="248"/>
      <c r="Q15" s="248"/>
      <c r="R15" s="248"/>
      <c r="S15" s="248"/>
      <c r="T15" s="248"/>
      <c r="U15" s="248"/>
      <c r="V15" s="248"/>
      <c r="W15" s="248"/>
      <c r="X15" s="248"/>
      <c r="Y15" s="247"/>
      <c r="Z15" s="234"/>
      <c r="AA15" s="248"/>
    </row>
    <row r="16" spans="1:27" s="235" customFormat="1" ht="12" customHeight="1" x14ac:dyDescent="0.3">
      <c r="A16" s="138" t="s">
        <v>190</v>
      </c>
      <c r="B16" s="139">
        <v>90</v>
      </c>
      <c r="C16" s="140">
        <v>62.068965517241381</v>
      </c>
      <c r="D16" s="140">
        <v>60.919540229885058</v>
      </c>
      <c r="E16" s="140">
        <v>1.1494252873563218</v>
      </c>
      <c r="F16" s="140">
        <v>83.908045977011497</v>
      </c>
      <c r="G16" s="140">
        <v>8.0459770114942533</v>
      </c>
      <c r="H16" s="231"/>
      <c r="I16" s="231"/>
      <c r="J16" s="231"/>
      <c r="K16" s="231"/>
      <c r="L16" s="234"/>
      <c r="M16" s="234"/>
      <c r="N16" s="234"/>
      <c r="O16" s="248"/>
      <c r="P16" s="248"/>
      <c r="Q16" s="248"/>
      <c r="R16" s="248"/>
      <c r="S16" s="248"/>
      <c r="T16" s="248"/>
      <c r="U16" s="248"/>
      <c r="V16" s="248"/>
      <c r="W16" s="248"/>
      <c r="X16" s="248"/>
      <c r="Y16" s="247"/>
      <c r="Z16" s="234"/>
      <c r="AA16" s="248"/>
    </row>
    <row r="17" spans="1:27" s="235" customFormat="1" ht="12" customHeight="1" x14ac:dyDescent="0.3">
      <c r="A17" s="138" t="s">
        <v>191</v>
      </c>
      <c r="B17" s="139">
        <v>80</v>
      </c>
      <c r="C17" s="140">
        <v>62.195121951219512</v>
      </c>
      <c r="D17" s="140">
        <v>36.585365853658537</v>
      </c>
      <c r="E17" s="140">
        <v>21.951219512195124</v>
      </c>
      <c r="F17" s="140">
        <v>34.146341463414636</v>
      </c>
      <c r="G17" s="140">
        <v>53.658536585365859</v>
      </c>
      <c r="H17" s="231"/>
      <c r="I17" s="231"/>
      <c r="J17" s="231"/>
      <c r="K17" s="231"/>
      <c r="L17" s="234"/>
      <c r="M17" s="234"/>
      <c r="N17" s="234"/>
      <c r="O17" s="248"/>
      <c r="P17" s="248"/>
      <c r="Q17" s="248"/>
      <c r="R17" s="248"/>
      <c r="S17" s="248"/>
      <c r="T17" s="248"/>
      <c r="U17" s="248"/>
      <c r="V17" s="248"/>
      <c r="W17" s="248"/>
      <c r="X17" s="248"/>
      <c r="Y17" s="247"/>
      <c r="Z17" s="234"/>
      <c r="AA17" s="248"/>
    </row>
    <row r="18" spans="1:27" s="235" customFormat="1" ht="12" customHeight="1" x14ac:dyDescent="0.3">
      <c r="A18" s="138" t="s">
        <v>192</v>
      </c>
      <c r="B18" s="139">
        <v>50</v>
      </c>
      <c r="C18" s="140">
        <v>54.166666666666664</v>
      </c>
      <c r="D18" s="140">
        <v>12.5</v>
      </c>
      <c r="E18" s="140">
        <v>37.5</v>
      </c>
      <c r="F18" s="140">
        <v>62.5</v>
      </c>
      <c r="G18" s="140">
        <v>35.416666666666671</v>
      </c>
      <c r="H18" s="231"/>
      <c r="I18" s="231"/>
      <c r="J18" s="231"/>
      <c r="K18" s="231"/>
      <c r="L18" s="234"/>
      <c r="M18" s="234"/>
      <c r="N18" s="234"/>
      <c r="O18" s="248"/>
      <c r="P18" s="248"/>
      <c r="Q18" s="248"/>
      <c r="R18" s="248"/>
      <c r="S18" s="248"/>
      <c r="T18" s="248"/>
      <c r="U18" s="248"/>
      <c r="V18" s="248"/>
      <c r="W18" s="248"/>
      <c r="X18" s="248"/>
      <c r="Y18" s="247"/>
      <c r="Z18" s="234"/>
      <c r="AA18" s="248"/>
    </row>
    <row r="19" spans="1:27" s="235" customFormat="1" ht="12" customHeight="1" x14ac:dyDescent="0.3">
      <c r="A19" s="138" t="s">
        <v>193</v>
      </c>
      <c r="B19" s="139">
        <v>50</v>
      </c>
      <c r="C19" s="140">
        <v>31.914893617021278</v>
      </c>
      <c r="D19" s="140">
        <v>12.76595744680851</v>
      </c>
      <c r="E19" s="140">
        <v>14.893617021276595</v>
      </c>
      <c r="F19" s="140">
        <v>36.170212765957451</v>
      </c>
      <c r="G19" s="140">
        <v>57.446808510638306</v>
      </c>
      <c r="H19" s="231"/>
      <c r="I19" s="231"/>
      <c r="J19" s="231"/>
      <c r="K19" s="231"/>
      <c r="L19" s="234"/>
      <c r="M19" s="234"/>
      <c r="N19" s="234"/>
      <c r="O19" s="248"/>
      <c r="P19" s="248"/>
      <c r="Q19" s="248"/>
      <c r="R19" s="248"/>
      <c r="S19" s="248"/>
      <c r="T19" s="248"/>
      <c r="U19" s="248"/>
      <c r="V19" s="248"/>
      <c r="W19" s="248"/>
      <c r="X19" s="248"/>
      <c r="Y19" s="247"/>
      <c r="Z19" s="234"/>
      <c r="AA19" s="248"/>
    </row>
    <row r="20" spans="1:27" s="235" customFormat="1" ht="12" customHeight="1" x14ac:dyDescent="0.3">
      <c r="A20" s="138" t="s">
        <v>194</v>
      </c>
      <c r="B20" s="139">
        <v>40</v>
      </c>
      <c r="C20" s="140">
        <v>58.139534883720934</v>
      </c>
      <c r="D20" s="140">
        <v>53.488372093023251</v>
      </c>
      <c r="E20" s="140">
        <v>4.6511627906976747</v>
      </c>
      <c r="F20" s="140">
        <v>62.790697674418603</v>
      </c>
      <c r="G20" s="140">
        <v>23.255813953488371</v>
      </c>
      <c r="H20" s="231"/>
      <c r="I20" s="231"/>
      <c r="J20" s="231"/>
      <c r="K20" s="231"/>
      <c r="L20" s="234"/>
      <c r="M20" s="234"/>
      <c r="N20" s="234"/>
      <c r="O20" s="248"/>
      <c r="P20" s="248"/>
      <c r="Q20" s="248"/>
      <c r="R20" s="248"/>
      <c r="S20" s="248"/>
      <c r="T20" s="248"/>
      <c r="U20" s="248"/>
      <c r="V20" s="248"/>
      <c r="W20" s="248"/>
      <c r="X20" s="248"/>
      <c r="Y20" s="247"/>
      <c r="Z20" s="234"/>
      <c r="AA20" s="248"/>
    </row>
    <row r="21" spans="1:27" s="235" customFormat="1" ht="12" customHeight="1" x14ac:dyDescent="0.3">
      <c r="A21" s="138" t="s">
        <v>195</v>
      </c>
      <c r="B21" s="139">
        <v>40</v>
      </c>
      <c r="C21" s="140">
        <v>60.975609756097562</v>
      </c>
      <c r="D21" s="140">
        <v>34.146341463414636</v>
      </c>
      <c r="E21" s="140">
        <v>26.829268292682929</v>
      </c>
      <c r="F21" s="140">
        <v>80.487804878048792</v>
      </c>
      <c r="G21" s="140">
        <v>14.634146341463413</v>
      </c>
      <c r="H21" s="231"/>
      <c r="I21" s="231"/>
      <c r="J21" s="231"/>
      <c r="K21" s="231"/>
      <c r="L21" s="234"/>
      <c r="M21" s="234"/>
      <c r="N21" s="234"/>
      <c r="O21" s="248"/>
      <c r="P21" s="248"/>
      <c r="Q21" s="248"/>
      <c r="R21" s="248"/>
      <c r="S21" s="248"/>
      <c r="T21" s="248"/>
      <c r="U21" s="248"/>
      <c r="V21" s="248"/>
      <c r="W21" s="248"/>
      <c r="X21" s="248"/>
      <c r="Y21" s="247"/>
      <c r="Z21" s="234"/>
      <c r="AA21" s="248"/>
    </row>
    <row r="22" spans="1:27" s="235" customFormat="1" ht="12" customHeight="1" x14ac:dyDescent="0.3">
      <c r="A22" s="138" t="s">
        <v>196</v>
      </c>
      <c r="B22" s="139">
        <v>40</v>
      </c>
      <c r="C22" s="140">
        <v>73.68421052631578</v>
      </c>
      <c r="D22" s="140">
        <v>71.05263157894737</v>
      </c>
      <c r="E22" s="140">
        <v>2.6315789473684208</v>
      </c>
      <c r="F22" s="140">
        <v>50</v>
      </c>
      <c r="G22" s="140">
        <v>36.84210526315789</v>
      </c>
      <c r="H22" s="231"/>
      <c r="I22" s="231"/>
      <c r="J22" s="231"/>
      <c r="K22" s="231"/>
      <c r="L22" s="234"/>
      <c r="M22" s="234"/>
      <c r="N22" s="234"/>
      <c r="O22" s="248"/>
      <c r="P22" s="248"/>
      <c r="Q22" s="248"/>
      <c r="R22" s="248"/>
      <c r="S22" s="248"/>
      <c r="T22" s="248"/>
      <c r="U22" s="248"/>
      <c r="V22" s="248"/>
      <c r="W22" s="248"/>
      <c r="X22" s="248"/>
      <c r="Y22" s="247"/>
      <c r="Z22" s="234"/>
      <c r="AA22" s="248"/>
    </row>
    <row r="23" spans="1:27" s="235" customFormat="1" ht="12" customHeight="1" x14ac:dyDescent="0.3">
      <c r="A23" s="138" t="s">
        <v>197</v>
      </c>
      <c r="B23" s="139">
        <v>40</v>
      </c>
      <c r="C23" s="140">
        <v>44.444444444444443</v>
      </c>
      <c r="D23" s="140">
        <v>25</v>
      </c>
      <c r="E23" s="140">
        <v>19.444444444444446</v>
      </c>
      <c r="F23" s="140">
        <v>33.333333333333329</v>
      </c>
      <c r="G23" s="140">
        <v>27.777777777777779</v>
      </c>
      <c r="H23" s="231"/>
      <c r="I23" s="231"/>
      <c r="J23" s="231"/>
      <c r="K23" s="231"/>
      <c r="L23" s="234"/>
      <c r="M23" s="234"/>
      <c r="N23" s="234"/>
      <c r="O23" s="248"/>
      <c r="P23" s="248"/>
      <c r="Q23" s="248"/>
      <c r="R23" s="248"/>
      <c r="S23" s="248"/>
      <c r="T23" s="248"/>
      <c r="U23" s="248"/>
      <c r="V23" s="248"/>
      <c r="W23" s="248"/>
      <c r="X23" s="248"/>
      <c r="Y23" s="247"/>
      <c r="Z23" s="234"/>
      <c r="AA23" s="248"/>
    </row>
    <row r="24" spans="1:27" s="235" customFormat="1" ht="12" customHeight="1" x14ac:dyDescent="0.3">
      <c r="A24" s="138" t="s">
        <v>198</v>
      </c>
      <c r="B24" s="139">
        <v>30</v>
      </c>
      <c r="C24" s="140">
        <v>23.333333333333332</v>
      </c>
      <c r="D24" s="140">
        <v>10</v>
      </c>
      <c r="E24" s="140">
        <v>13.333333333333334</v>
      </c>
      <c r="F24" s="140">
        <v>56.666666666666664</v>
      </c>
      <c r="G24" s="140">
        <v>16.666666666666664</v>
      </c>
      <c r="H24" s="231"/>
      <c r="I24" s="231"/>
      <c r="J24" s="231"/>
      <c r="K24" s="231"/>
      <c r="L24" s="234"/>
      <c r="M24" s="234"/>
      <c r="N24" s="234"/>
      <c r="O24" s="248"/>
      <c r="P24" s="248"/>
      <c r="Q24" s="248"/>
      <c r="R24" s="248"/>
      <c r="S24" s="248"/>
      <c r="T24" s="248"/>
      <c r="U24" s="248"/>
      <c r="V24" s="248"/>
      <c r="W24" s="248"/>
      <c r="X24" s="248"/>
      <c r="Y24" s="247"/>
      <c r="Z24" s="234"/>
      <c r="AA24" s="248"/>
    </row>
    <row r="25" spans="1:27" s="235" customFormat="1" ht="12" customHeight="1" x14ac:dyDescent="0.3">
      <c r="A25" s="138" t="s">
        <v>199</v>
      </c>
      <c r="B25" s="139">
        <v>30</v>
      </c>
      <c r="C25" s="140">
        <v>72.41379310344827</v>
      </c>
      <c r="D25" s="140">
        <v>34.482758620689658</v>
      </c>
      <c r="E25" s="140">
        <v>37.931034482758619</v>
      </c>
      <c r="F25" s="140">
        <v>48.275862068965516</v>
      </c>
      <c r="G25" s="140">
        <v>48.275862068965516</v>
      </c>
      <c r="H25" s="231"/>
      <c r="I25" s="231"/>
      <c r="J25" s="231"/>
      <c r="K25" s="231"/>
      <c r="L25" s="234"/>
      <c r="M25" s="234"/>
      <c r="N25" s="234"/>
      <c r="O25" s="248"/>
      <c r="P25" s="248"/>
      <c r="Q25" s="248"/>
      <c r="R25" s="248"/>
      <c r="S25" s="248"/>
      <c r="T25" s="248"/>
      <c r="U25" s="248"/>
      <c r="V25" s="248"/>
      <c r="W25" s="248"/>
      <c r="X25" s="248"/>
      <c r="Y25" s="247"/>
      <c r="Z25" s="234"/>
      <c r="AA25" s="248"/>
    </row>
    <row r="26" spans="1:27" s="235" customFormat="1" ht="12" customHeight="1" x14ac:dyDescent="0.3">
      <c r="A26" s="138" t="s">
        <v>200</v>
      </c>
      <c r="B26" s="139">
        <v>50</v>
      </c>
      <c r="C26" s="140">
        <v>64.583333333333343</v>
      </c>
      <c r="D26" s="140">
        <v>37.5</v>
      </c>
      <c r="E26" s="140">
        <v>16.666666666666664</v>
      </c>
      <c r="F26" s="140">
        <v>33.333333333333329</v>
      </c>
      <c r="G26" s="140">
        <v>27.083333333333332</v>
      </c>
      <c r="H26" s="231"/>
      <c r="I26" s="231"/>
      <c r="J26" s="231"/>
      <c r="K26" s="231"/>
      <c r="L26" s="234"/>
      <c r="M26" s="234"/>
      <c r="N26" s="234"/>
      <c r="O26" s="248"/>
      <c r="P26" s="248"/>
      <c r="Q26" s="248"/>
      <c r="R26" s="248"/>
      <c r="S26" s="248"/>
      <c r="T26" s="248"/>
      <c r="U26" s="248"/>
      <c r="V26" s="248"/>
      <c r="W26" s="248"/>
      <c r="X26" s="248"/>
      <c r="Y26" s="247"/>
      <c r="Z26" s="234"/>
      <c r="AA26" s="248"/>
    </row>
    <row r="27" spans="1:27" s="235" customFormat="1" ht="12" customHeight="1" x14ac:dyDescent="0.3">
      <c r="A27" s="138" t="s">
        <v>235</v>
      </c>
      <c r="B27" s="139" t="s">
        <v>235</v>
      </c>
      <c r="C27" s="140" t="s">
        <v>235</v>
      </c>
      <c r="D27" s="140" t="s">
        <v>235</v>
      </c>
      <c r="E27" s="140" t="s">
        <v>235</v>
      </c>
      <c r="F27" s="140" t="s">
        <v>235</v>
      </c>
      <c r="G27" s="140" t="s">
        <v>235</v>
      </c>
      <c r="H27" s="231"/>
      <c r="I27" s="231"/>
      <c r="J27" s="231"/>
      <c r="K27" s="231"/>
      <c r="L27" s="234"/>
      <c r="M27" s="234"/>
      <c r="N27" s="234"/>
      <c r="O27" s="248"/>
      <c r="P27" s="248"/>
      <c r="Q27" s="248"/>
      <c r="R27" s="248"/>
      <c r="S27" s="248"/>
      <c r="T27" s="248"/>
      <c r="U27" s="248"/>
      <c r="V27" s="248"/>
      <c r="W27" s="248"/>
      <c r="X27" s="248"/>
      <c r="Y27" s="247"/>
      <c r="Z27" s="234"/>
      <c r="AA27" s="248"/>
    </row>
    <row r="28" spans="1:27" s="390" customFormat="1" ht="12" customHeight="1" x14ac:dyDescent="0.3">
      <c r="A28" s="391" t="s">
        <v>201</v>
      </c>
      <c r="B28" s="392">
        <v>200</v>
      </c>
      <c r="C28" s="393">
        <v>61</v>
      </c>
      <c r="D28" s="393" t="s">
        <v>229</v>
      </c>
      <c r="E28" s="393" t="s">
        <v>229</v>
      </c>
      <c r="F28" s="393">
        <v>28.999999999999996</v>
      </c>
      <c r="G28" s="393">
        <v>39</v>
      </c>
      <c r="H28" s="386"/>
      <c r="I28" s="386"/>
      <c r="J28" s="386"/>
      <c r="K28" s="386"/>
      <c r="L28" s="387"/>
      <c r="M28" s="387"/>
      <c r="N28" s="387"/>
      <c r="O28" s="394"/>
      <c r="P28" s="394"/>
      <c r="Q28" s="394"/>
      <c r="R28" s="394"/>
      <c r="S28" s="394"/>
      <c r="T28" s="394"/>
      <c r="U28" s="394"/>
      <c r="V28" s="394"/>
      <c r="W28" s="394"/>
      <c r="X28" s="394"/>
      <c r="Y28" s="389"/>
      <c r="Z28" s="387"/>
      <c r="AA28" s="394"/>
    </row>
    <row r="29" spans="1:27" s="235" customFormat="1" ht="12" customHeight="1" x14ac:dyDescent="0.3">
      <c r="A29" s="138" t="s">
        <v>235</v>
      </c>
      <c r="B29" s="139" t="s">
        <v>235</v>
      </c>
      <c r="C29" s="140" t="s">
        <v>235</v>
      </c>
      <c r="D29" s="140" t="s">
        <v>235</v>
      </c>
      <c r="E29" s="140" t="s">
        <v>235</v>
      </c>
      <c r="F29" s="140" t="s">
        <v>235</v>
      </c>
      <c r="G29" s="140" t="s">
        <v>235</v>
      </c>
      <c r="H29" s="231"/>
      <c r="I29" s="231"/>
      <c r="J29" s="231"/>
      <c r="K29" s="231"/>
      <c r="L29" s="234"/>
      <c r="M29" s="234"/>
      <c r="N29" s="234"/>
      <c r="O29" s="248"/>
      <c r="P29" s="248"/>
      <c r="Q29" s="248"/>
      <c r="R29" s="248"/>
      <c r="S29" s="248"/>
      <c r="T29" s="248"/>
      <c r="U29" s="248"/>
      <c r="V29" s="248"/>
      <c r="W29" s="248"/>
      <c r="X29" s="248"/>
      <c r="Y29" s="247"/>
      <c r="Z29" s="234"/>
      <c r="AA29" s="248"/>
    </row>
    <row r="30" spans="1:27" s="390" customFormat="1" ht="12" customHeight="1" x14ac:dyDescent="0.3">
      <c r="A30" s="391" t="s">
        <v>202</v>
      </c>
      <c r="B30" s="392">
        <v>2190</v>
      </c>
      <c r="C30" s="393">
        <v>42.013729977116704</v>
      </c>
      <c r="D30" s="393">
        <v>21.601830663615559</v>
      </c>
      <c r="E30" s="393">
        <v>16.796338672768879</v>
      </c>
      <c r="F30" s="393">
        <v>23.203661327231121</v>
      </c>
      <c r="G30" s="393">
        <v>48.0091533180778</v>
      </c>
      <c r="H30" s="386"/>
      <c r="I30" s="386"/>
      <c r="J30" s="386"/>
      <c r="K30" s="386"/>
      <c r="L30" s="387"/>
      <c r="M30" s="387"/>
      <c r="N30" s="387"/>
      <c r="O30" s="394"/>
      <c r="P30" s="394"/>
      <c r="Q30" s="394"/>
      <c r="R30" s="394"/>
      <c r="S30" s="394"/>
      <c r="T30" s="394"/>
      <c r="U30" s="394"/>
      <c r="V30" s="394"/>
      <c r="W30" s="394"/>
      <c r="X30" s="394"/>
      <c r="Y30" s="389"/>
      <c r="Z30" s="387"/>
      <c r="AA30" s="394"/>
    </row>
    <row r="31" spans="1:27" s="235" customFormat="1" ht="12" customHeight="1" x14ac:dyDescent="0.3">
      <c r="A31" s="138" t="s">
        <v>203</v>
      </c>
      <c r="B31" s="139">
        <v>620</v>
      </c>
      <c r="C31" s="140">
        <v>24.797406807131281</v>
      </c>
      <c r="D31" s="140">
        <v>8.7520259319286886</v>
      </c>
      <c r="E31" s="140">
        <v>13.128038897893029</v>
      </c>
      <c r="F31" s="140">
        <v>23.176661264181522</v>
      </c>
      <c r="G31" s="140">
        <v>42.463533225283626</v>
      </c>
      <c r="H31" s="231"/>
      <c r="I31" s="231"/>
      <c r="J31" s="231"/>
      <c r="K31" s="231"/>
      <c r="L31" s="234"/>
      <c r="M31" s="234"/>
      <c r="N31" s="234"/>
      <c r="O31" s="248"/>
      <c r="P31" s="248"/>
      <c r="Q31" s="248"/>
      <c r="R31" s="248"/>
      <c r="S31" s="248"/>
      <c r="T31" s="248"/>
      <c r="U31" s="248"/>
      <c r="V31" s="248"/>
      <c r="W31" s="248"/>
      <c r="X31" s="248"/>
      <c r="Y31" s="247"/>
      <c r="Z31" s="234"/>
      <c r="AA31" s="248"/>
    </row>
    <row r="32" spans="1:27" s="235" customFormat="1" ht="12" customHeight="1" x14ac:dyDescent="0.3">
      <c r="A32" s="138" t="s">
        <v>204</v>
      </c>
      <c r="B32" s="139">
        <v>450</v>
      </c>
      <c r="C32" s="140">
        <v>45.111111111111114</v>
      </c>
      <c r="D32" s="140">
        <v>26.666666666666668</v>
      </c>
      <c r="E32" s="140">
        <v>13.111111111111112</v>
      </c>
      <c r="F32" s="140">
        <v>15.777777777777777</v>
      </c>
      <c r="G32" s="140">
        <v>52.666666666666664</v>
      </c>
      <c r="H32" s="231"/>
      <c r="I32" s="231"/>
      <c r="J32" s="231"/>
      <c r="K32" s="231"/>
      <c r="L32" s="234"/>
      <c r="M32" s="234"/>
      <c r="N32" s="234"/>
      <c r="O32" s="248"/>
      <c r="P32" s="248"/>
      <c r="Q32" s="248"/>
      <c r="R32" s="248"/>
      <c r="S32" s="248"/>
      <c r="T32" s="248"/>
      <c r="U32" s="248"/>
      <c r="V32" s="248"/>
      <c r="W32" s="248"/>
      <c r="X32" s="248"/>
      <c r="Y32" s="247"/>
      <c r="Z32" s="234"/>
      <c r="AA32" s="248"/>
    </row>
    <row r="33" spans="1:27" s="235" customFormat="1" ht="12" customHeight="1" x14ac:dyDescent="0.3">
      <c r="A33" s="138" t="s">
        <v>205</v>
      </c>
      <c r="B33" s="139">
        <v>170</v>
      </c>
      <c r="C33" s="140">
        <v>44.242424242424242</v>
      </c>
      <c r="D33" s="140">
        <v>16.969696969696972</v>
      </c>
      <c r="E33" s="140">
        <v>23.636363636363637</v>
      </c>
      <c r="F33" s="140">
        <v>12.727272727272727</v>
      </c>
      <c r="G33" s="140">
        <v>53.333333333333336</v>
      </c>
      <c r="H33" s="231"/>
      <c r="I33" s="231"/>
      <c r="J33" s="231"/>
      <c r="K33" s="231"/>
      <c r="L33" s="234"/>
      <c r="M33" s="234"/>
      <c r="N33" s="234"/>
      <c r="O33" s="248"/>
      <c r="P33" s="248"/>
      <c r="Q33" s="248"/>
      <c r="R33" s="248"/>
      <c r="S33" s="248"/>
      <c r="T33" s="248"/>
      <c r="U33" s="248"/>
      <c r="V33" s="248"/>
      <c r="W33" s="248"/>
      <c r="X33" s="248"/>
      <c r="Y33" s="247"/>
      <c r="Z33" s="234"/>
      <c r="AA33" s="248"/>
    </row>
    <row r="34" spans="1:27" s="235" customFormat="1" ht="12" customHeight="1" x14ac:dyDescent="0.3">
      <c r="A34" s="138" t="s">
        <v>206</v>
      </c>
      <c r="B34" s="139">
        <v>150</v>
      </c>
      <c r="C34" s="140">
        <v>56.756756756756758</v>
      </c>
      <c r="D34" s="140">
        <v>18.918918918918919</v>
      </c>
      <c r="E34" s="140">
        <v>27.027027027027028</v>
      </c>
      <c r="F34" s="140">
        <v>28.378378378378379</v>
      </c>
      <c r="G34" s="140">
        <v>30.405405405405407</v>
      </c>
      <c r="H34" s="231"/>
      <c r="I34" s="231"/>
      <c r="J34" s="231"/>
      <c r="K34" s="231"/>
      <c r="L34" s="234"/>
      <c r="M34" s="234"/>
      <c r="N34" s="234"/>
      <c r="O34" s="248"/>
      <c r="P34" s="248"/>
      <c r="Q34" s="248"/>
      <c r="R34" s="248"/>
      <c r="S34" s="248"/>
      <c r="T34" s="248"/>
      <c r="U34" s="248"/>
      <c r="V34" s="248"/>
      <c r="W34" s="248"/>
      <c r="X34" s="248"/>
      <c r="Y34" s="247"/>
      <c r="Z34" s="234"/>
      <c r="AA34" s="248"/>
    </row>
    <row r="35" spans="1:27" s="235" customFormat="1" ht="12" customHeight="1" x14ac:dyDescent="0.3">
      <c r="A35" s="138" t="s">
        <v>207</v>
      </c>
      <c r="B35" s="139">
        <v>120</v>
      </c>
      <c r="C35" s="140">
        <v>56.30252100840336</v>
      </c>
      <c r="D35" s="140">
        <v>17.647058823529413</v>
      </c>
      <c r="E35" s="140">
        <v>35.294117647058826</v>
      </c>
      <c r="F35" s="140">
        <v>20.168067226890756</v>
      </c>
      <c r="G35" s="140">
        <v>49.579831932773111</v>
      </c>
      <c r="H35" s="231"/>
      <c r="I35" s="231"/>
      <c r="J35" s="231"/>
      <c r="K35" s="231"/>
      <c r="L35" s="234"/>
      <c r="M35" s="234"/>
      <c r="N35" s="234"/>
      <c r="O35" s="248"/>
      <c r="P35" s="248"/>
      <c r="Q35" s="248"/>
      <c r="R35" s="248"/>
      <c r="S35" s="248"/>
      <c r="T35" s="248"/>
      <c r="U35" s="248"/>
      <c r="V35" s="248"/>
      <c r="W35" s="248"/>
      <c r="X35" s="248"/>
      <c r="Y35" s="247"/>
      <c r="Z35" s="234"/>
      <c r="AA35" s="248"/>
    </row>
    <row r="36" spans="1:27" s="235" customFormat="1" ht="12" customHeight="1" x14ac:dyDescent="0.3">
      <c r="A36" s="138" t="s">
        <v>208</v>
      </c>
      <c r="B36" s="139">
        <v>110</v>
      </c>
      <c r="C36" s="140">
        <v>57.894736842105267</v>
      </c>
      <c r="D36" s="140">
        <v>47.368421052631575</v>
      </c>
      <c r="E36" s="140">
        <v>10.526315789473683</v>
      </c>
      <c r="F36" s="140">
        <v>24.561403508771928</v>
      </c>
      <c r="G36" s="140">
        <v>56.140350877192979</v>
      </c>
      <c r="H36" s="231"/>
      <c r="I36" s="231"/>
      <c r="J36" s="231"/>
      <c r="K36" s="231"/>
      <c r="L36" s="234"/>
      <c r="M36" s="234"/>
      <c r="N36" s="234"/>
      <c r="O36" s="248"/>
      <c r="P36" s="248"/>
      <c r="Q36" s="248"/>
      <c r="R36" s="248"/>
      <c r="S36" s="248"/>
      <c r="T36" s="248"/>
      <c r="U36" s="248"/>
      <c r="V36" s="248"/>
      <c r="W36" s="248"/>
      <c r="X36" s="248"/>
      <c r="Y36" s="247"/>
      <c r="Z36" s="234"/>
      <c r="AA36" s="248"/>
    </row>
    <row r="37" spans="1:27" s="235" customFormat="1" ht="12" customHeight="1" x14ac:dyDescent="0.3">
      <c r="A37" s="138" t="s">
        <v>209</v>
      </c>
      <c r="B37" s="139">
        <v>100</v>
      </c>
      <c r="C37" s="140">
        <v>64.948453608247419</v>
      </c>
      <c r="D37" s="140">
        <v>25.773195876288657</v>
      </c>
      <c r="E37" s="140">
        <v>39.175257731958766</v>
      </c>
      <c r="F37" s="140">
        <v>12.371134020618557</v>
      </c>
      <c r="G37" s="140">
        <v>78.350515463917532</v>
      </c>
      <c r="H37" s="231"/>
      <c r="I37" s="231"/>
      <c r="J37" s="231"/>
      <c r="K37" s="231"/>
      <c r="L37" s="234"/>
      <c r="M37" s="234"/>
      <c r="N37" s="234"/>
      <c r="O37" s="248"/>
      <c r="P37" s="248"/>
      <c r="Q37" s="248"/>
      <c r="R37" s="248"/>
      <c r="S37" s="248"/>
      <c r="T37" s="248"/>
      <c r="U37" s="248"/>
      <c r="V37" s="248"/>
      <c r="W37" s="248"/>
      <c r="X37" s="248"/>
      <c r="Y37" s="247"/>
      <c r="Z37" s="234"/>
      <c r="AA37" s="248"/>
    </row>
    <row r="38" spans="1:27" s="235" customFormat="1" ht="12" customHeight="1" x14ac:dyDescent="0.3">
      <c r="A38" s="138" t="s">
        <v>210</v>
      </c>
      <c r="B38" s="139">
        <v>90</v>
      </c>
      <c r="C38" s="140">
        <v>51.111111111111107</v>
      </c>
      <c r="D38" s="140">
        <v>30</v>
      </c>
      <c r="E38" s="140">
        <v>10</v>
      </c>
      <c r="F38" s="140">
        <v>46.666666666666664</v>
      </c>
      <c r="G38" s="140">
        <v>30</v>
      </c>
      <c r="H38" s="231"/>
      <c r="I38" s="231"/>
      <c r="J38" s="231"/>
      <c r="K38" s="231"/>
      <c r="L38" s="234"/>
      <c r="M38" s="234"/>
      <c r="N38" s="234"/>
      <c r="O38" s="248"/>
      <c r="P38" s="248"/>
      <c r="Q38" s="248"/>
      <c r="R38" s="248"/>
      <c r="S38" s="248"/>
      <c r="T38" s="248"/>
      <c r="U38" s="248"/>
      <c r="V38" s="248"/>
      <c r="W38" s="248"/>
      <c r="X38" s="248"/>
      <c r="Y38" s="247"/>
      <c r="Z38" s="234"/>
      <c r="AA38" s="248"/>
    </row>
    <row r="39" spans="1:27" s="235" customFormat="1" ht="12" customHeight="1" x14ac:dyDescent="0.3">
      <c r="A39" s="138" t="s">
        <v>211</v>
      </c>
      <c r="B39" s="139">
        <v>80</v>
      </c>
      <c r="C39" s="140">
        <v>48.717948717948715</v>
      </c>
      <c r="D39" s="140">
        <v>29.487179487179489</v>
      </c>
      <c r="E39" s="140">
        <v>19.230769230769234</v>
      </c>
      <c r="F39" s="140">
        <v>20.512820512820511</v>
      </c>
      <c r="G39" s="140">
        <v>44.871794871794876</v>
      </c>
      <c r="H39" s="231"/>
      <c r="I39" s="231"/>
      <c r="J39" s="231"/>
      <c r="K39" s="231"/>
      <c r="L39" s="234"/>
      <c r="M39" s="234"/>
      <c r="N39" s="234"/>
      <c r="O39" s="248"/>
      <c r="P39" s="248"/>
      <c r="Q39" s="248"/>
      <c r="R39" s="248"/>
      <c r="S39" s="248"/>
      <c r="T39" s="248"/>
      <c r="U39" s="248"/>
      <c r="V39" s="248"/>
      <c r="W39" s="248"/>
      <c r="X39" s="248"/>
      <c r="Y39" s="247"/>
      <c r="Z39" s="234"/>
      <c r="AA39" s="248"/>
    </row>
    <row r="40" spans="1:27" s="235" customFormat="1" ht="12" customHeight="1" x14ac:dyDescent="0.3">
      <c r="A40" s="138" t="s">
        <v>212</v>
      </c>
      <c r="B40" s="139">
        <v>70</v>
      </c>
      <c r="C40" s="140">
        <v>50.746268656716417</v>
      </c>
      <c r="D40" s="140">
        <v>50.746268656716417</v>
      </c>
      <c r="E40" s="140" t="s">
        <v>234</v>
      </c>
      <c r="F40" s="140">
        <v>52.238805970149251</v>
      </c>
      <c r="G40" s="140">
        <v>37.313432835820898</v>
      </c>
      <c r="H40" s="231"/>
      <c r="I40" s="231"/>
      <c r="J40" s="231"/>
      <c r="K40" s="231"/>
      <c r="L40" s="234"/>
      <c r="M40" s="234"/>
      <c r="N40" s="234"/>
      <c r="O40" s="248"/>
      <c r="P40" s="248"/>
      <c r="Q40" s="248"/>
      <c r="R40" s="248"/>
      <c r="S40" s="248"/>
      <c r="T40" s="248"/>
      <c r="U40" s="248"/>
      <c r="V40" s="248"/>
      <c r="W40" s="248"/>
      <c r="X40" s="248"/>
      <c r="Y40" s="247"/>
      <c r="Z40" s="234"/>
      <c r="AA40" s="248"/>
    </row>
    <row r="41" spans="1:27" s="235" customFormat="1" ht="12" customHeight="1" x14ac:dyDescent="0.3">
      <c r="A41" s="138" t="s">
        <v>213</v>
      </c>
      <c r="B41" s="139">
        <v>60</v>
      </c>
      <c r="C41" s="140">
        <v>15.625</v>
      </c>
      <c r="D41" s="140">
        <v>3.125</v>
      </c>
      <c r="E41" s="140">
        <v>12.5</v>
      </c>
      <c r="F41" s="140">
        <v>40.625</v>
      </c>
      <c r="G41" s="140">
        <v>40.625</v>
      </c>
      <c r="H41" s="231"/>
      <c r="I41" s="231"/>
      <c r="J41" s="231"/>
      <c r="K41" s="231"/>
      <c r="L41" s="234"/>
      <c r="M41" s="234"/>
      <c r="N41" s="234"/>
      <c r="O41" s="248"/>
      <c r="P41" s="248"/>
      <c r="Q41" s="248"/>
      <c r="R41" s="248"/>
      <c r="S41" s="248"/>
      <c r="T41" s="248"/>
      <c r="U41" s="248"/>
      <c r="V41" s="248"/>
      <c r="W41" s="248"/>
      <c r="X41" s="248"/>
      <c r="Y41" s="247"/>
      <c r="Z41" s="234"/>
      <c r="AA41" s="248"/>
    </row>
    <row r="42" spans="1:27" s="235" customFormat="1" ht="12" customHeight="1" x14ac:dyDescent="0.3">
      <c r="A42" s="138" t="s">
        <v>214</v>
      </c>
      <c r="B42" s="139">
        <v>50</v>
      </c>
      <c r="C42" s="140">
        <v>28.571428571428569</v>
      </c>
      <c r="D42" s="140">
        <v>18.367346938775512</v>
      </c>
      <c r="E42" s="140">
        <v>8.1632653061224492</v>
      </c>
      <c r="F42" s="140">
        <v>51.020408163265309</v>
      </c>
      <c r="G42" s="140">
        <v>42.857142857142854</v>
      </c>
      <c r="H42" s="231"/>
      <c r="I42" s="231"/>
      <c r="J42" s="231"/>
      <c r="K42" s="231"/>
      <c r="L42" s="234"/>
      <c r="M42" s="234"/>
      <c r="N42" s="234"/>
      <c r="O42" s="248"/>
      <c r="P42" s="248"/>
      <c r="Q42" s="248"/>
      <c r="R42" s="248"/>
      <c r="S42" s="248"/>
      <c r="T42" s="248"/>
      <c r="U42" s="248"/>
      <c r="V42" s="248"/>
      <c r="W42" s="248"/>
      <c r="X42" s="248"/>
      <c r="Y42" s="247"/>
      <c r="Z42" s="234"/>
      <c r="AA42" s="248"/>
    </row>
    <row r="43" spans="1:27" s="235" customFormat="1" ht="12" customHeight="1" x14ac:dyDescent="0.3">
      <c r="A43" s="138" t="s">
        <v>200</v>
      </c>
      <c r="B43" s="139">
        <v>130</v>
      </c>
      <c r="C43" s="140">
        <v>52.755905511811022</v>
      </c>
      <c r="D43" s="140">
        <v>37.00787401574803</v>
      </c>
      <c r="E43" s="140">
        <v>15.748031496062993</v>
      </c>
      <c r="F43" s="140">
        <v>17.322834645669293</v>
      </c>
      <c r="G43" s="140">
        <v>66.141732283464577</v>
      </c>
      <c r="H43" s="231"/>
      <c r="I43" s="231"/>
      <c r="J43" s="231"/>
      <c r="K43" s="231"/>
      <c r="L43" s="234"/>
      <c r="M43" s="234"/>
      <c r="N43" s="234"/>
      <c r="O43" s="248"/>
      <c r="P43" s="248"/>
      <c r="Q43" s="248"/>
      <c r="R43" s="248"/>
      <c r="S43" s="248"/>
      <c r="T43" s="248"/>
      <c r="U43" s="248"/>
      <c r="V43" s="248"/>
      <c r="W43" s="248"/>
      <c r="X43" s="248"/>
      <c r="Y43" s="247"/>
      <c r="Z43" s="234"/>
      <c r="AA43" s="248"/>
    </row>
    <row r="44" spans="1:27" s="235" customFormat="1" ht="12" customHeight="1" x14ac:dyDescent="0.3">
      <c r="A44" s="138" t="s">
        <v>235</v>
      </c>
      <c r="B44" s="139" t="s">
        <v>235</v>
      </c>
      <c r="C44" s="140" t="s">
        <v>235</v>
      </c>
      <c r="D44" s="140" t="s">
        <v>235</v>
      </c>
      <c r="E44" s="140" t="s">
        <v>235</v>
      </c>
      <c r="F44" s="140" t="s">
        <v>235</v>
      </c>
      <c r="G44" s="140" t="s">
        <v>235</v>
      </c>
      <c r="H44" s="231"/>
      <c r="I44" s="231"/>
      <c r="J44" s="231"/>
      <c r="K44" s="231"/>
      <c r="L44" s="234"/>
      <c r="M44" s="234"/>
      <c r="N44" s="234"/>
      <c r="O44" s="248"/>
      <c r="P44" s="248"/>
      <c r="Q44" s="248"/>
      <c r="R44" s="248"/>
      <c r="S44" s="248"/>
      <c r="T44" s="248"/>
      <c r="U44" s="248"/>
      <c r="V44" s="248"/>
      <c r="W44" s="248"/>
      <c r="X44" s="248"/>
      <c r="Y44" s="247"/>
      <c r="Z44" s="234"/>
      <c r="AA44" s="248"/>
    </row>
    <row r="45" spans="1:27" s="390" customFormat="1" ht="12" customHeight="1" x14ac:dyDescent="0.3">
      <c r="A45" s="391" t="s">
        <v>215</v>
      </c>
      <c r="B45" s="392">
        <v>3930</v>
      </c>
      <c r="C45" s="393">
        <v>47.085772461186053</v>
      </c>
      <c r="D45" s="393">
        <v>24.866378213285824</v>
      </c>
      <c r="E45" s="393">
        <v>18.579791295495038</v>
      </c>
      <c r="F45" s="393">
        <v>12.115041995418682</v>
      </c>
      <c r="G45" s="393">
        <v>47.314838381267499</v>
      </c>
      <c r="H45" s="386"/>
      <c r="I45" s="386"/>
      <c r="J45" s="386"/>
      <c r="K45" s="386"/>
      <c r="L45" s="387"/>
      <c r="M45" s="387"/>
      <c r="N45" s="387"/>
      <c r="O45" s="394"/>
      <c r="P45" s="394"/>
      <c r="Q45" s="394"/>
      <c r="R45" s="394"/>
      <c r="S45" s="394"/>
      <c r="T45" s="394"/>
      <c r="U45" s="394"/>
      <c r="V45" s="394"/>
      <c r="W45" s="394"/>
      <c r="X45" s="394"/>
      <c r="Y45" s="389"/>
      <c r="Z45" s="387"/>
      <c r="AA45" s="394"/>
    </row>
    <row r="46" spans="1:27" s="235" customFormat="1" ht="12" customHeight="1" x14ac:dyDescent="0.3">
      <c r="A46" s="138" t="s">
        <v>216</v>
      </c>
      <c r="B46" s="139">
        <v>950</v>
      </c>
      <c r="C46" s="140">
        <v>49.578947368421048</v>
      </c>
      <c r="D46" s="140">
        <v>31.894736842105264</v>
      </c>
      <c r="E46" s="140">
        <v>12.736842105263158</v>
      </c>
      <c r="F46" s="140">
        <v>4.1052631578947372</v>
      </c>
      <c r="G46" s="140">
        <v>56.526315789473678</v>
      </c>
      <c r="H46" s="231"/>
      <c r="I46" s="231"/>
      <c r="J46" s="231"/>
      <c r="K46" s="231"/>
      <c r="L46" s="234"/>
      <c r="M46" s="234"/>
      <c r="N46" s="234"/>
      <c r="O46" s="248"/>
      <c r="P46" s="248"/>
      <c r="Q46" s="248"/>
      <c r="R46" s="248"/>
      <c r="S46" s="248"/>
      <c r="T46" s="248"/>
      <c r="U46" s="248"/>
      <c r="V46" s="248"/>
      <c r="W46" s="248"/>
      <c r="X46" s="248"/>
      <c r="Y46" s="247"/>
      <c r="Z46" s="234"/>
      <c r="AA46" s="248"/>
    </row>
    <row r="47" spans="1:27" s="235" customFormat="1" ht="12" customHeight="1" x14ac:dyDescent="0.3">
      <c r="A47" s="138" t="s">
        <v>217</v>
      </c>
      <c r="B47" s="139">
        <v>430</v>
      </c>
      <c r="C47" s="140">
        <v>29.205607476635514</v>
      </c>
      <c r="D47" s="140">
        <v>14.953271028037381</v>
      </c>
      <c r="E47" s="140">
        <v>11.915887850467289</v>
      </c>
      <c r="F47" s="140">
        <v>11.682242990654206</v>
      </c>
      <c r="G47" s="140">
        <v>32.710280373831772</v>
      </c>
      <c r="H47" s="231"/>
      <c r="I47" s="231"/>
      <c r="J47" s="231"/>
      <c r="K47" s="231"/>
      <c r="L47" s="234"/>
      <c r="M47" s="234"/>
      <c r="N47" s="234"/>
      <c r="O47" s="248"/>
      <c r="P47" s="248"/>
      <c r="Q47" s="248"/>
      <c r="R47" s="248"/>
      <c r="S47" s="248"/>
      <c r="T47" s="248"/>
      <c r="U47" s="248"/>
      <c r="V47" s="248"/>
      <c r="W47" s="248"/>
      <c r="X47" s="248"/>
      <c r="Y47" s="247"/>
      <c r="Z47" s="234"/>
      <c r="AA47" s="248"/>
    </row>
    <row r="48" spans="1:27" s="235" customFormat="1" ht="12" customHeight="1" x14ac:dyDescent="0.3">
      <c r="A48" s="138" t="s">
        <v>218</v>
      </c>
      <c r="B48" s="139">
        <v>310</v>
      </c>
      <c r="C48" s="140">
        <v>36.245954692556637</v>
      </c>
      <c r="D48" s="140">
        <v>7.4433656957928811</v>
      </c>
      <c r="E48" s="140">
        <v>25.889967637540451</v>
      </c>
      <c r="F48" s="140">
        <v>10.679611650485436</v>
      </c>
      <c r="G48" s="140">
        <v>50.809061488673137</v>
      </c>
      <c r="H48" s="231"/>
      <c r="I48" s="231"/>
      <c r="J48" s="231"/>
      <c r="K48" s="231"/>
      <c r="L48" s="234"/>
      <c r="M48" s="234"/>
      <c r="N48" s="234"/>
      <c r="O48" s="248"/>
      <c r="P48" s="248"/>
      <c r="Q48" s="248"/>
      <c r="R48" s="248"/>
      <c r="S48" s="248"/>
      <c r="T48" s="248"/>
      <c r="U48" s="248"/>
      <c r="V48" s="248"/>
      <c r="W48" s="248"/>
      <c r="X48" s="248"/>
      <c r="Y48" s="247"/>
      <c r="Z48" s="234"/>
      <c r="AA48" s="248"/>
    </row>
    <row r="49" spans="1:27" s="235" customFormat="1" ht="12" customHeight="1" x14ac:dyDescent="0.3">
      <c r="A49" s="138" t="s">
        <v>219</v>
      </c>
      <c r="B49" s="139">
        <v>270</v>
      </c>
      <c r="C49" s="140">
        <v>68.014705882352942</v>
      </c>
      <c r="D49" s="140">
        <v>27.205882352941174</v>
      </c>
      <c r="E49" s="140">
        <v>38.970588235294116</v>
      </c>
      <c r="F49" s="140">
        <v>31.617647058823529</v>
      </c>
      <c r="G49" s="140">
        <v>40.441176470588239</v>
      </c>
      <c r="H49" s="231"/>
      <c r="I49" s="231"/>
      <c r="J49" s="231"/>
      <c r="K49" s="231"/>
      <c r="L49" s="234"/>
      <c r="M49" s="234"/>
      <c r="N49" s="234"/>
      <c r="O49" s="248"/>
      <c r="P49" s="248"/>
      <c r="Q49" s="248"/>
      <c r="R49" s="248"/>
      <c r="S49" s="248"/>
      <c r="T49" s="248"/>
      <c r="U49" s="248"/>
      <c r="V49" s="248"/>
      <c r="W49" s="248"/>
      <c r="X49" s="248"/>
      <c r="Y49" s="247"/>
      <c r="Z49" s="234"/>
      <c r="AA49" s="248"/>
    </row>
    <row r="50" spans="1:27" s="235" customFormat="1" ht="12" customHeight="1" x14ac:dyDescent="0.3">
      <c r="A50" s="138" t="s">
        <v>220</v>
      </c>
      <c r="B50" s="139">
        <v>260</v>
      </c>
      <c r="C50" s="140">
        <v>26.819923371647509</v>
      </c>
      <c r="D50" s="140">
        <v>19.157088122605366</v>
      </c>
      <c r="E50" s="140">
        <v>7.2796934865900385</v>
      </c>
      <c r="F50" s="140">
        <v>7.2796934865900385</v>
      </c>
      <c r="G50" s="140">
        <v>41.762452107279699</v>
      </c>
      <c r="H50" s="231"/>
      <c r="I50" s="231"/>
      <c r="J50" s="231"/>
      <c r="K50" s="231"/>
      <c r="L50" s="234"/>
      <c r="M50" s="234"/>
      <c r="N50" s="234"/>
      <c r="O50" s="248"/>
      <c r="P50" s="248"/>
      <c r="Q50" s="248"/>
      <c r="R50" s="248"/>
      <c r="S50" s="248"/>
      <c r="T50" s="248"/>
      <c r="U50" s="248"/>
      <c r="V50" s="248"/>
      <c r="W50" s="248"/>
      <c r="X50" s="248"/>
      <c r="Y50" s="247"/>
      <c r="Z50" s="234"/>
      <c r="AA50" s="248"/>
    </row>
    <row r="51" spans="1:27" s="235" customFormat="1" ht="12" customHeight="1" x14ac:dyDescent="0.3">
      <c r="A51" s="138" t="s">
        <v>221</v>
      </c>
      <c r="B51" s="139">
        <v>260</v>
      </c>
      <c r="C51" s="140">
        <v>22.568093385214009</v>
      </c>
      <c r="D51" s="140">
        <v>13.618677042801556</v>
      </c>
      <c r="E51" s="140">
        <v>5.4474708171206228</v>
      </c>
      <c r="F51" s="140">
        <v>3.5019455252918288</v>
      </c>
      <c r="G51" s="140">
        <v>34.24124513618677</v>
      </c>
      <c r="H51" s="231"/>
      <c r="I51" s="231"/>
      <c r="J51" s="231"/>
      <c r="K51" s="231"/>
      <c r="L51" s="234"/>
      <c r="M51" s="234"/>
      <c r="N51" s="234"/>
      <c r="O51" s="248"/>
      <c r="P51" s="248"/>
      <c r="Q51" s="248"/>
      <c r="R51" s="248"/>
      <c r="S51" s="248"/>
      <c r="T51" s="248"/>
      <c r="U51" s="248"/>
      <c r="V51" s="248"/>
      <c r="W51" s="248"/>
      <c r="X51" s="248"/>
      <c r="Y51" s="247"/>
      <c r="Z51" s="234"/>
      <c r="AA51" s="248"/>
    </row>
    <row r="52" spans="1:27" s="235" customFormat="1" ht="12" customHeight="1" x14ac:dyDescent="0.3">
      <c r="A52" s="138" t="s">
        <v>222</v>
      </c>
      <c r="B52" s="139">
        <v>260</v>
      </c>
      <c r="C52" s="140">
        <v>29.296875</v>
      </c>
      <c r="D52" s="140">
        <v>23.4375</v>
      </c>
      <c r="E52" s="140">
        <v>2.34375</v>
      </c>
      <c r="F52" s="140">
        <v>1.5625</v>
      </c>
      <c r="G52" s="140">
        <v>51.953125</v>
      </c>
      <c r="H52" s="231"/>
      <c r="I52" s="231"/>
      <c r="J52" s="231"/>
      <c r="K52" s="231"/>
      <c r="L52" s="234"/>
      <c r="M52" s="234"/>
      <c r="N52" s="234"/>
      <c r="O52" s="248"/>
      <c r="P52" s="248"/>
      <c r="Q52" s="248"/>
      <c r="R52" s="248"/>
      <c r="S52" s="248"/>
      <c r="T52" s="248"/>
      <c r="U52" s="248"/>
      <c r="V52" s="248"/>
      <c r="W52" s="248"/>
      <c r="X52" s="248"/>
      <c r="Y52" s="247"/>
      <c r="Z52" s="234"/>
      <c r="AA52" s="248"/>
    </row>
    <row r="53" spans="1:27" s="235" customFormat="1" ht="12" customHeight="1" x14ac:dyDescent="0.3">
      <c r="A53" s="138" t="s">
        <v>223</v>
      </c>
      <c r="B53" s="139">
        <v>200</v>
      </c>
      <c r="C53" s="140">
        <v>69.651741293532339</v>
      </c>
      <c r="D53" s="140">
        <v>13.432835820895523</v>
      </c>
      <c r="E53" s="140">
        <v>48.756218905472636</v>
      </c>
      <c r="F53" s="140">
        <v>38.308457711442784</v>
      </c>
      <c r="G53" s="140">
        <v>53.731343283582092</v>
      </c>
      <c r="H53" s="231"/>
      <c r="I53" s="231"/>
      <c r="J53" s="231"/>
      <c r="K53" s="231"/>
      <c r="L53" s="234"/>
      <c r="M53" s="234"/>
      <c r="N53" s="234"/>
      <c r="O53" s="248"/>
      <c r="P53" s="248"/>
      <c r="Q53" s="248"/>
      <c r="R53" s="248"/>
      <c r="S53" s="248"/>
      <c r="T53" s="248"/>
      <c r="U53" s="248"/>
      <c r="V53" s="248"/>
      <c r="W53" s="248"/>
      <c r="X53" s="248"/>
      <c r="Y53" s="247"/>
      <c r="Z53" s="234"/>
      <c r="AA53" s="248"/>
    </row>
    <row r="54" spans="1:27" s="235" customFormat="1" ht="12" customHeight="1" x14ac:dyDescent="0.3">
      <c r="A54" s="138" t="s">
        <v>224</v>
      </c>
      <c r="B54" s="139">
        <v>180</v>
      </c>
      <c r="C54" s="140">
        <v>86.857142857142861</v>
      </c>
      <c r="D54" s="140">
        <v>8.5714285714285712</v>
      </c>
      <c r="E54" s="140">
        <v>78.285714285714278</v>
      </c>
      <c r="F54" s="140">
        <v>9.7142857142857135</v>
      </c>
      <c r="G54" s="140">
        <v>81.714285714285722</v>
      </c>
      <c r="H54" s="231"/>
      <c r="I54" s="231"/>
      <c r="J54" s="231"/>
      <c r="K54" s="231"/>
      <c r="L54" s="234"/>
      <c r="M54" s="234"/>
      <c r="N54" s="234"/>
      <c r="O54" s="248"/>
      <c r="P54" s="248"/>
      <c r="Q54" s="248"/>
      <c r="R54" s="248"/>
      <c r="S54" s="248"/>
      <c r="T54" s="248"/>
      <c r="U54" s="248"/>
      <c r="V54" s="248"/>
      <c r="W54" s="248"/>
      <c r="X54" s="248"/>
      <c r="Y54" s="247"/>
      <c r="Z54" s="234"/>
      <c r="AA54" s="248"/>
    </row>
    <row r="55" spans="1:27" s="235" customFormat="1" ht="12" customHeight="1" x14ac:dyDescent="0.3">
      <c r="A55" s="138" t="s">
        <v>225</v>
      </c>
      <c r="B55" s="139">
        <v>160</v>
      </c>
      <c r="C55" s="140">
        <v>54.716981132075468</v>
      </c>
      <c r="D55" s="140">
        <v>38.9937106918239</v>
      </c>
      <c r="E55" s="140">
        <v>11.949685534591195</v>
      </c>
      <c r="F55" s="140">
        <v>5.6603773584905666</v>
      </c>
      <c r="G55" s="140">
        <v>55.974842767295598</v>
      </c>
      <c r="H55" s="231"/>
      <c r="I55" s="231"/>
      <c r="J55" s="231"/>
      <c r="K55" s="231"/>
      <c r="L55" s="234"/>
      <c r="M55" s="234"/>
      <c r="N55" s="234"/>
      <c r="O55" s="248"/>
      <c r="P55" s="248"/>
      <c r="Q55" s="248"/>
      <c r="R55" s="248"/>
      <c r="S55" s="248"/>
      <c r="T55" s="248"/>
      <c r="U55" s="248"/>
      <c r="V55" s="248"/>
      <c r="W55" s="248"/>
      <c r="X55" s="248"/>
      <c r="Y55" s="247"/>
      <c r="Z55" s="234"/>
      <c r="AA55" s="248"/>
    </row>
    <row r="56" spans="1:27" s="235" customFormat="1" ht="12" customHeight="1" x14ac:dyDescent="0.3">
      <c r="A56" s="138" t="s">
        <v>226</v>
      </c>
      <c r="B56" s="139">
        <v>150</v>
      </c>
      <c r="C56" s="140">
        <v>30</v>
      </c>
      <c r="D56" s="140">
        <v>25.333333333333336</v>
      </c>
      <c r="E56" s="140">
        <v>2</v>
      </c>
      <c r="F56" s="140">
        <v>5.3333333333333339</v>
      </c>
      <c r="G56" s="140">
        <v>46</v>
      </c>
      <c r="H56" s="231"/>
      <c r="I56" s="231"/>
      <c r="J56" s="231"/>
      <c r="K56" s="231"/>
      <c r="L56" s="234"/>
      <c r="M56" s="234"/>
      <c r="N56" s="234"/>
      <c r="O56" s="248"/>
      <c r="P56" s="248"/>
      <c r="Q56" s="248"/>
      <c r="R56" s="248"/>
      <c r="S56" s="248"/>
      <c r="T56" s="248"/>
      <c r="U56" s="248"/>
      <c r="V56" s="248"/>
      <c r="W56" s="248"/>
      <c r="X56" s="248"/>
      <c r="Y56" s="247"/>
      <c r="Z56" s="234"/>
      <c r="AA56" s="248"/>
    </row>
    <row r="57" spans="1:27" s="235" customFormat="1" ht="12" customHeight="1" x14ac:dyDescent="0.3">
      <c r="A57" s="138" t="s">
        <v>227</v>
      </c>
      <c r="B57" s="139">
        <v>150</v>
      </c>
      <c r="C57" s="140">
        <v>77.702702702702695</v>
      </c>
      <c r="D57" s="140">
        <v>39.864864864864863</v>
      </c>
      <c r="E57" s="140">
        <v>23.648648648648649</v>
      </c>
      <c r="F57" s="140">
        <v>50</v>
      </c>
      <c r="G57" s="140">
        <v>38.513513513513516</v>
      </c>
      <c r="H57" s="231"/>
      <c r="I57" s="231"/>
      <c r="J57" s="231"/>
      <c r="K57" s="231"/>
      <c r="L57" s="234"/>
      <c r="M57" s="234"/>
      <c r="N57" s="234"/>
      <c r="O57" s="248"/>
      <c r="P57" s="248"/>
      <c r="Q57" s="248"/>
      <c r="R57" s="248"/>
      <c r="S57" s="248"/>
      <c r="T57" s="248"/>
      <c r="U57" s="248"/>
      <c r="V57" s="248"/>
      <c r="W57" s="248"/>
      <c r="X57" s="248"/>
      <c r="Y57" s="247"/>
      <c r="Z57" s="234"/>
      <c r="AA57" s="248"/>
    </row>
    <row r="58" spans="1:27" s="235" customFormat="1" ht="12" customHeight="1" x14ac:dyDescent="0.3">
      <c r="A58" s="138" t="s">
        <v>200</v>
      </c>
      <c r="B58" s="139">
        <v>360</v>
      </c>
      <c r="C58" s="140">
        <v>59.228650137741049</v>
      </c>
      <c r="D58" s="140">
        <v>46.005509641873275</v>
      </c>
      <c r="E58" s="140">
        <v>11.294765840220386</v>
      </c>
      <c r="F58" s="140">
        <v>14.049586776859504</v>
      </c>
      <c r="G58" s="140">
        <v>32.782369146005507</v>
      </c>
      <c r="H58" s="231"/>
      <c r="I58" s="231"/>
      <c r="J58" s="231"/>
      <c r="K58" s="231"/>
      <c r="L58" s="234"/>
      <c r="M58" s="234"/>
      <c r="N58" s="234"/>
      <c r="O58" s="248"/>
      <c r="P58" s="248"/>
      <c r="Q58" s="248"/>
      <c r="R58" s="248"/>
      <c r="S58" s="248"/>
      <c r="T58" s="248"/>
      <c r="U58" s="248"/>
      <c r="V58" s="248"/>
      <c r="W58" s="248"/>
      <c r="X58" s="248"/>
      <c r="Y58" s="247"/>
      <c r="Z58" s="234"/>
      <c r="AA58" s="248"/>
    </row>
    <row r="59" spans="1:27" s="235" customFormat="1" ht="12" customHeight="1" x14ac:dyDescent="0.3">
      <c r="A59" s="138" t="s">
        <v>235</v>
      </c>
      <c r="B59" s="139" t="s">
        <v>235</v>
      </c>
      <c r="C59" s="140" t="s">
        <v>235</v>
      </c>
      <c r="D59" s="140" t="s">
        <v>235</v>
      </c>
      <c r="E59" s="140" t="s">
        <v>235</v>
      </c>
      <c r="F59" s="140" t="s">
        <v>235</v>
      </c>
      <c r="G59" s="140" t="s">
        <v>235</v>
      </c>
      <c r="H59" s="231"/>
      <c r="I59" s="231"/>
      <c r="J59" s="231"/>
      <c r="K59" s="231"/>
      <c r="L59" s="234"/>
      <c r="M59" s="234"/>
      <c r="N59" s="234"/>
      <c r="O59" s="248"/>
      <c r="P59" s="248"/>
      <c r="Q59" s="248"/>
      <c r="R59" s="248"/>
      <c r="S59" s="248"/>
      <c r="T59" s="248"/>
      <c r="U59" s="248"/>
      <c r="V59" s="248"/>
      <c r="W59" s="248"/>
      <c r="X59" s="248"/>
      <c r="Y59" s="247"/>
      <c r="Z59" s="234"/>
      <c r="AA59" s="248"/>
    </row>
    <row r="60" spans="1:27" s="390" customFormat="1" ht="12" customHeight="1" x14ac:dyDescent="0.3">
      <c r="A60" s="391" t="s">
        <v>228</v>
      </c>
      <c r="B60" s="392">
        <v>2220</v>
      </c>
      <c r="C60" s="393">
        <v>46.018893387314442</v>
      </c>
      <c r="D60" s="393">
        <v>31.309041835357625</v>
      </c>
      <c r="E60" s="393">
        <v>5.9379217273954117</v>
      </c>
      <c r="F60" s="393">
        <v>8.6819613135402616</v>
      </c>
      <c r="G60" s="393">
        <v>39.76608187134503</v>
      </c>
      <c r="H60" s="386"/>
      <c r="I60" s="386"/>
      <c r="J60" s="386"/>
      <c r="K60" s="386"/>
      <c r="L60" s="387"/>
      <c r="M60" s="387"/>
      <c r="N60" s="387"/>
      <c r="O60" s="394"/>
      <c r="P60" s="394"/>
      <c r="Q60" s="394"/>
      <c r="R60" s="394"/>
      <c r="S60" s="394"/>
      <c r="T60" s="394"/>
      <c r="U60" s="394"/>
      <c r="V60" s="394"/>
      <c r="W60" s="394"/>
      <c r="X60" s="394"/>
      <c r="Y60" s="389"/>
      <c r="Z60" s="387"/>
      <c r="AA60" s="394"/>
    </row>
    <row r="61" spans="1:27" s="235" customFormat="1" ht="12" customHeight="1" x14ac:dyDescent="0.3">
      <c r="A61" s="138" t="s">
        <v>235</v>
      </c>
      <c r="B61" s="139" t="s">
        <v>235</v>
      </c>
      <c r="C61" s="140" t="s">
        <v>235</v>
      </c>
      <c r="D61" s="140" t="s">
        <v>235</v>
      </c>
      <c r="E61" s="140" t="s">
        <v>235</v>
      </c>
      <c r="F61" s="140" t="s">
        <v>235</v>
      </c>
      <c r="G61" s="140" t="s">
        <v>235</v>
      </c>
      <c r="H61" s="231"/>
      <c r="I61" s="231"/>
      <c r="J61" s="231"/>
      <c r="K61" s="231"/>
      <c r="L61" s="234"/>
      <c r="M61" s="234"/>
      <c r="N61" s="234"/>
      <c r="O61" s="248"/>
      <c r="P61" s="248"/>
      <c r="Q61" s="248"/>
      <c r="R61" s="248"/>
      <c r="S61" s="248"/>
      <c r="T61" s="248"/>
      <c r="U61" s="248"/>
      <c r="V61" s="248"/>
      <c r="W61" s="248"/>
      <c r="X61" s="248"/>
      <c r="Y61" s="247"/>
      <c r="Z61" s="234"/>
      <c r="AA61" s="248"/>
    </row>
    <row r="62" spans="1:27" s="280" customFormat="1" ht="5.0999999999999996" customHeight="1" x14ac:dyDescent="0.3">
      <c r="A62" s="303"/>
      <c r="B62" s="304"/>
      <c r="C62" s="305"/>
      <c r="D62" s="305"/>
      <c r="E62" s="305"/>
      <c r="F62" s="305"/>
      <c r="G62" s="305"/>
    </row>
    <row r="63" spans="1:27" s="280" customFormat="1" ht="5.0999999999999996" customHeight="1" x14ac:dyDescent="0.3">
      <c r="A63" s="306"/>
      <c r="B63" s="307"/>
      <c r="C63" s="307"/>
      <c r="D63" s="307"/>
      <c r="E63" s="307"/>
      <c r="F63" s="307"/>
      <c r="G63" s="307"/>
    </row>
    <row r="64" spans="1:27" s="258" customFormat="1" ht="12" customHeight="1" x14ac:dyDescent="0.3">
      <c r="A64" s="433" t="s">
        <v>119</v>
      </c>
      <c r="B64" s="433"/>
      <c r="C64" s="433"/>
      <c r="D64" s="433"/>
      <c r="E64" s="433"/>
      <c r="F64" s="433"/>
      <c r="G64" s="433"/>
    </row>
    <row r="65" spans="1:7" s="258" customFormat="1" ht="12" customHeight="1" x14ac:dyDescent="0.3">
      <c r="A65" s="433" t="s">
        <v>120</v>
      </c>
      <c r="B65" s="433"/>
      <c r="C65" s="433"/>
      <c r="D65" s="433"/>
      <c r="E65" s="433"/>
      <c r="F65" s="433"/>
      <c r="G65" s="433"/>
    </row>
    <row r="66" spans="1:7" s="262" customFormat="1" ht="21.95" customHeight="1" x14ac:dyDescent="0.3">
      <c r="A66" s="434" t="s">
        <v>129</v>
      </c>
      <c r="B66" s="434"/>
      <c r="C66" s="434"/>
      <c r="D66" s="434"/>
      <c r="E66" s="434"/>
      <c r="F66" s="434"/>
      <c r="G66" s="434"/>
    </row>
    <row r="67" spans="1:7" s="263" customFormat="1" ht="12" customHeight="1" x14ac:dyDescent="0.3">
      <c r="A67" s="430" t="s">
        <v>139</v>
      </c>
      <c r="B67" s="430"/>
      <c r="C67" s="430"/>
      <c r="D67" s="430"/>
      <c r="E67" s="430"/>
      <c r="F67" s="430"/>
      <c r="G67" s="430"/>
    </row>
  </sheetData>
  <mergeCells count="8">
    <mergeCell ref="A2:G2"/>
    <mergeCell ref="B7:B8"/>
    <mergeCell ref="C7:E7"/>
    <mergeCell ref="A67:G67"/>
    <mergeCell ref="F7:G7"/>
    <mergeCell ref="A66:G66"/>
    <mergeCell ref="A65:G65"/>
    <mergeCell ref="A64:G6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workbookViewId="0"/>
  </sheetViews>
  <sheetFormatPr defaultColWidth="8.125" defaultRowHeight="12.75" x14ac:dyDescent="0.2"/>
  <cols>
    <col min="1" max="1" width="7.625" style="133" customWidth="1"/>
    <col min="2" max="9" width="8.125" style="133"/>
    <col min="10" max="10" width="5.625" style="133" customWidth="1"/>
    <col min="11" max="16384" width="8.125" style="133"/>
  </cols>
  <sheetData>
    <row r="1" spans="2:10" s="130" customFormat="1" ht="12.75" customHeight="1" x14ac:dyDescent="0.25"/>
    <row r="2" spans="2:10" s="131" customFormat="1" ht="12.75" customHeight="1" x14ac:dyDescent="0.25"/>
    <row r="3" spans="2:10" s="130" customFormat="1" ht="12.75" customHeight="1" x14ac:dyDescent="0.25">
      <c r="B3" s="132"/>
      <c r="C3" s="132"/>
      <c r="D3" s="132"/>
      <c r="E3" s="132"/>
      <c r="F3" s="132"/>
      <c r="G3" s="132"/>
      <c r="H3" s="132"/>
      <c r="I3" s="132"/>
      <c r="J3" s="132"/>
    </row>
    <row r="4" spans="2:10" s="130" customFormat="1" ht="12.75" customHeight="1" x14ac:dyDescent="0.25"/>
    <row r="5" spans="2:10" ht="12.75" customHeight="1" x14ac:dyDescent="0.2"/>
    <row r="6" spans="2:10" ht="12.75" customHeight="1" x14ac:dyDescent="0.2"/>
    <row r="7" spans="2:10" ht="12.75" customHeight="1" x14ac:dyDescent="0.2"/>
    <row r="8" spans="2:10" ht="12.75" customHeight="1" x14ac:dyDescent="0.25">
      <c r="J8" s="130"/>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13" t="s">
        <v>15</v>
      </c>
      <c r="F21" s="413"/>
      <c r="G21" s="413"/>
      <c r="H21" s="413"/>
      <c r="I21" s="413"/>
      <c r="J21" s="134"/>
    </row>
    <row r="22" spans="2:10" ht="12.75" customHeight="1" x14ac:dyDescent="0.75">
      <c r="E22" s="413"/>
      <c r="F22" s="413"/>
      <c r="G22" s="413"/>
      <c r="H22" s="413"/>
      <c r="I22" s="413"/>
      <c r="J22" s="134"/>
    </row>
    <row r="23" spans="2:10" ht="12.75" customHeight="1" x14ac:dyDescent="0.75">
      <c r="E23" s="413"/>
      <c r="F23" s="413"/>
      <c r="G23" s="413"/>
      <c r="H23" s="413"/>
      <c r="I23" s="413"/>
      <c r="J23" s="134"/>
    </row>
    <row r="24" spans="2:10" ht="34.5" customHeight="1" x14ac:dyDescent="0.2">
      <c r="B24" s="414" t="s">
        <v>96</v>
      </c>
      <c r="C24" s="414"/>
      <c r="D24" s="414"/>
      <c r="E24" s="414"/>
      <c r="F24" s="414"/>
      <c r="G24" s="414"/>
      <c r="H24" s="414"/>
      <c r="I24" s="414"/>
      <c r="J24" s="135"/>
    </row>
    <row r="25" spans="2:10" ht="12.75" customHeight="1" x14ac:dyDescent="0.2">
      <c r="B25" s="414"/>
      <c r="C25" s="414"/>
      <c r="D25" s="414"/>
      <c r="E25" s="414"/>
      <c r="F25" s="414"/>
      <c r="G25" s="414"/>
      <c r="H25" s="414"/>
      <c r="I25" s="414"/>
      <c r="J25" s="135"/>
    </row>
    <row r="26" spans="2:10" ht="12.75" customHeight="1" x14ac:dyDescent="0.2">
      <c r="B26" s="414"/>
      <c r="C26" s="414"/>
      <c r="D26" s="414"/>
      <c r="E26" s="414"/>
      <c r="F26" s="414"/>
      <c r="G26" s="414"/>
      <c r="H26" s="414"/>
      <c r="I26" s="414"/>
      <c r="J26" s="135"/>
    </row>
    <row r="27" spans="2:10" ht="12.75" customHeight="1" x14ac:dyDescent="0.2">
      <c r="B27" s="414"/>
      <c r="C27" s="414"/>
      <c r="D27" s="414"/>
      <c r="E27" s="414"/>
      <c r="F27" s="414"/>
      <c r="G27" s="414"/>
      <c r="H27" s="414"/>
      <c r="I27" s="414"/>
      <c r="J27" s="135"/>
    </row>
    <row r="28" spans="2:10" ht="12.75" customHeight="1" x14ac:dyDescent="0.2">
      <c r="B28" s="414"/>
      <c r="C28" s="414"/>
      <c r="D28" s="414"/>
      <c r="E28" s="414"/>
      <c r="F28" s="414"/>
      <c r="G28" s="414"/>
      <c r="H28" s="414"/>
      <c r="I28" s="414"/>
      <c r="J28" s="135"/>
    </row>
    <row r="29" spans="2:10" ht="12.75" customHeight="1" x14ac:dyDescent="0.2">
      <c r="B29" s="414"/>
      <c r="C29" s="414"/>
      <c r="D29" s="414"/>
      <c r="E29" s="414"/>
      <c r="F29" s="414"/>
      <c r="G29" s="414"/>
      <c r="H29" s="414"/>
      <c r="I29" s="414"/>
    </row>
    <row r="30" spans="2:10" ht="12.75" customHeight="1" x14ac:dyDescent="0.2">
      <c r="B30" s="414"/>
      <c r="C30" s="414"/>
      <c r="D30" s="414"/>
      <c r="E30" s="414"/>
      <c r="F30" s="414"/>
      <c r="G30" s="414"/>
      <c r="H30" s="414"/>
      <c r="I30" s="414"/>
    </row>
    <row r="31" spans="2:10" ht="12.75" customHeight="1" x14ac:dyDescent="0.2">
      <c r="B31" s="415"/>
      <c r="C31" s="415"/>
      <c r="D31" s="415"/>
      <c r="E31" s="415"/>
      <c r="F31" s="415"/>
      <c r="G31" s="415"/>
      <c r="H31" s="415"/>
      <c r="I31" s="415"/>
    </row>
    <row r="32" spans="2:10" ht="12.75" customHeight="1" x14ac:dyDescent="0.2">
      <c r="B32" s="415"/>
      <c r="C32" s="415"/>
      <c r="D32" s="415"/>
      <c r="E32" s="415"/>
      <c r="F32" s="415"/>
      <c r="G32" s="415"/>
      <c r="H32" s="415"/>
      <c r="I32" s="415"/>
    </row>
    <row r="33" spans="2:9" ht="12.75" customHeight="1" x14ac:dyDescent="0.2">
      <c r="B33" s="415"/>
      <c r="C33" s="415"/>
      <c r="D33" s="415"/>
      <c r="E33" s="415"/>
      <c r="F33" s="415"/>
      <c r="G33" s="415"/>
      <c r="H33" s="415"/>
      <c r="I33" s="415"/>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33" t="s">
        <v>0</v>
      </c>
    </row>
    <row r="46" spans="2:9" ht="12.75" customHeight="1" x14ac:dyDescent="0.2">
      <c r="C46" s="133" t="s">
        <v>1</v>
      </c>
    </row>
    <row r="47" spans="2:9" ht="12.75" customHeight="1" x14ac:dyDescent="0.2">
      <c r="C47" s="133"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8"/>
  <sheetViews>
    <sheetView zoomScaleNormal="100" workbookViewId="0"/>
  </sheetViews>
  <sheetFormatPr defaultColWidth="8" defaultRowHeight="12.75" x14ac:dyDescent="0.2"/>
  <cols>
    <col min="1" max="1" width="39.625" style="373" customWidth="1"/>
    <col min="2" max="5" width="9.625" style="373" customWidth="1"/>
    <col min="6" max="6" width="6.625" style="373" customWidth="1"/>
    <col min="7" max="7" width="7.625" style="373" customWidth="1"/>
    <col min="8" max="8" width="8.625" style="373" customWidth="1"/>
    <col min="9" max="9" width="7.625" style="373" customWidth="1"/>
    <col min="10" max="16384" width="8" style="373"/>
  </cols>
  <sheetData>
    <row r="1" spans="1:10" s="4" customFormat="1" ht="15" customHeight="1" x14ac:dyDescent="0.2">
      <c r="A1" s="141"/>
      <c r="B1" s="141"/>
      <c r="C1" s="141"/>
      <c r="D1" s="142"/>
      <c r="E1" s="142" t="s">
        <v>96</v>
      </c>
    </row>
    <row r="2" spans="1:10" s="4" customFormat="1" ht="30" customHeight="1" x14ac:dyDescent="0.2">
      <c r="A2" s="438" t="s">
        <v>232</v>
      </c>
      <c r="B2" s="438"/>
      <c r="C2" s="438"/>
      <c r="D2" s="438"/>
      <c r="E2" s="438"/>
    </row>
    <row r="3" spans="1:10" s="4" customFormat="1" ht="5.0999999999999996" customHeight="1" x14ac:dyDescent="0.2">
      <c r="A3" s="1"/>
      <c r="B3" s="1"/>
      <c r="C3" s="1"/>
      <c r="D3" s="1"/>
      <c r="E3" s="1"/>
    </row>
    <row r="4" spans="1:10" s="4" customFormat="1" ht="5.0999999999999996" customHeight="1" x14ac:dyDescent="0.2">
      <c r="A4" s="10"/>
      <c r="B4" s="11"/>
      <c r="C4" s="8"/>
      <c r="D4" s="8"/>
      <c r="E4" s="8"/>
    </row>
    <row r="5" spans="1:10" s="18" customFormat="1" ht="20.100000000000001" customHeight="1" x14ac:dyDescent="0.3">
      <c r="A5" s="13" t="s">
        <v>148</v>
      </c>
      <c r="B5" s="14"/>
      <c r="C5" s="14"/>
      <c r="D5" s="14"/>
      <c r="E5" s="16"/>
    </row>
    <row r="6" spans="1:10" s="372" customFormat="1" ht="18.75" customHeight="1" x14ac:dyDescent="0.3">
      <c r="A6" s="340"/>
      <c r="B6" s="439" t="s">
        <v>61</v>
      </c>
      <c r="C6" s="439"/>
      <c r="D6" s="439"/>
      <c r="E6" s="439"/>
    </row>
    <row r="7" spans="1:10" ht="30.75" customHeight="1" x14ac:dyDescent="0.25">
      <c r="A7" s="341"/>
      <c r="B7" s="443" t="s">
        <v>233</v>
      </c>
      <c r="C7" s="444"/>
      <c r="D7" s="445" t="s">
        <v>236</v>
      </c>
      <c r="E7" s="446"/>
    </row>
    <row r="8" spans="1:10" s="374" customFormat="1" ht="18.75" customHeight="1" x14ac:dyDescent="0.2">
      <c r="A8" s="342"/>
      <c r="B8" s="343" t="s">
        <v>48</v>
      </c>
      <c r="C8" s="343" t="s">
        <v>88</v>
      </c>
      <c r="D8" s="343" t="s">
        <v>48</v>
      </c>
      <c r="E8" s="343" t="s">
        <v>88</v>
      </c>
    </row>
    <row r="9" spans="1:10" ht="5.0999999999999996" customHeight="1" x14ac:dyDescent="0.25">
      <c r="A9" s="341"/>
      <c r="B9" s="342"/>
      <c r="C9" s="342"/>
      <c r="D9" s="342"/>
      <c r="E9" s="342"/>
    </row>
    <row r="10" spans="1:10" s="327" customFormat="1" ht="5.0999999999999996" customHeight="1" x14ac:dyDescent="0.3">
      <c r="A10" s="326"/>
      <c r="B10" s="326"/>
      <c r="C10" s="326"/>
      <c r="D10" s="326"/>
      <c r="E10" s="326"/>
    </row>
    <row r="11" spans="1:10" s="374" customFormat="1" ht="15" customHeight="1" x14ac:dyDescent="0.2">
      <c r="A11" s="375" t="s">
        <v>3</v>
      </c>
      <c r="B11" s="364">
        <v>9570</v>
      </c>
      <c r="C11" s="112">
        <v>1000</v>
      </c>
      <c r="D11" s="364">
        <v>28380</v>
      </c>
      <c r="E11" s="112">
        <v>1000</v>
      </c>
    </row>
    <row r="12" spans="1:10" s="327" customFormat="1" ht="9.9499999999999993" customHeight="1" x14ac:dyDescent="0.3">
      <c r="A12" s="328"/>
      <c r="B12" s="329"/>
      <c r="C12" s="368"/>
      <c r="D12" s="329"/>
      <c r="E12" s="368"/>
    </row>
    <row r="13" spans="1:10" s="378" customFormat="1" ht="15" customHeight="1" x14ac:dyDescent="0.2">
      <c r="A13" s="376" t="s">
        <v>136</v>
      </c>
      <c r="B13" s="331">
        <v>360</v>
      </c>
      <c r="C13" s="115">
        <v>37.601838312095261</v>
      </c>
      <c r="D13" s="331">
        <v>860</v>
      </c>
      <c r="E13" s="115">
        <v>30.195194137129167</v>
      </c>
      <c r="F13" s="377"/>
      <c r="G13" s="377"/>
      <c r="H13" s="377"/>
      <c r="I13" s="377"/>
      <c r="J13" s="377"/>
    </row>
    <row r="14" spans="1:10" s="327" customFormat="1" ht="9.9499999999999993" customHeight="1" x14ac:dyDescent="0.3">
      <c r="A14" s="330"/>
      <c r="B14" s="331"/>
      <c r="C14" s="331"/>
      <c r="D14" s="331"/>
      <c r="E14" s="331"/>
      <c r="F14" s="331"/>
      <c r="G14" s="331"/>
      <c r="H14" s="331"/>
      <c r="I14" s="331"/>
    </row>
    <row r="15" spans="1:10" s="377" customFormat="1" ht="15" customHeight="1" x14ac:dyDescent="0.2">
      <c r="A15" s="376" t="s">
        <v>4</v>
      </c>
      <c r="B15" s="331">
        <v>2420</v>
      </c>
      <c r="C15" s="115">
        <v>252.45456444537291</v>
      </c>
      <c r="D15" s="331">
        <v>6800</v>
      </c>
      <c r="E15" s="115">
        <v>239.62370516524558</v>
      </c>
    </row>
    <row r="16" spans="1:10" s="327" customFormat="1" ht="9.9499999999999993" customHeight="1" x14ac:dyDescent="0.3">
      <c r="A16" s="330"/>
      <c r="B16" s="331"/>
      <c r="C16" s="363"/>
      <c r="D16" s="331"/>
      <c r="E16" s="363"/>
    </row>
    <row r="17" spans="1:5" s="326" customFormat="1" ht="15" customHeight="1" x14ac:dyDescent="0.3">
      <c r="A17" s="332" t="s">
        <v>95</v>
      </c>
      <c r="B17" s="139">
        <v>1730</v>
      </c>
      <c r="C17" s="368">
        <v>180.38437434719032</v>
      </c>
      <c r="D17" s="139">
        <v>4870</v>
      </c>
      <c r="E17" s="368">
        <v>171.55239236135577</v>
      </c>
    </row>
    <row r="18" spans="1:5" s="326" customFormat="1" ht="15" customHeight="1" x14ac:dyDescent="0.3">
      <c r="A18" s="332" t="s">
        <v>5</v>
      </c>
      <c r="B18" s="139">
        <v>690</v>
      </c>
      <c r="C18" s="368">
        <v>72.070190098182579</v>
      </c>
      <c r="D18" s="139">
        <v>1930</v>
      </c>
      <c r="E18" s="368">
        <v>68.071312803889782</v>
      </c>
    </row>
    <row r="19" spans="1:5" s="327" customFormat="1" ht="9.9499999999999993" customHeight="1" x14ac:dyDescent="0.3">
      <c r="A19" s="333"/>
      <c r="B19" s="363"/>
      <c r="C19" s="363"/>
      <c r="D19" s="363"/>
      <c r="E19" s="363"/>
    </row>
    <row r="20" spans="1:5" s="327" customFormat="1" ht="15" customHeight="1" x14ac:dyDescent="0.3">
      <c r="A20" s="330" t="s">
        <v>6</v>
      </c>
      <c r="B20" s="331">
        <v>6800</v>
      </c>
      <c r="C20" s="115">
        <v>709.94359724253184</v>
      </c>
      <c r="D20" s="331">
        <v>20720</v>
      </c>
      <c r="E20" s="115">
        <v>730.1811006976252</v>
      </c>
    </row>
    <row r="21" spans="1:5" s="327" customFormat="1" ht="9.9499999999999993" customHeight="1" x14ac:dyDescent="0.3">
      <c r="A21" s="330"/>
      <c r="B21" s="331"/>
      <c r="C21" s="331"/>
      <c r="D21" s="331"/>
      <c r="E21" s="331"/>
    </row>
    <row r="22" spans="1:5" s="334" customFormat="1" ht="15" customHeight="1" x14ac:dyDescent="0.3">
      <c r="A22" s="249" t="s">
        <v>7</v>
      </c>
      <c r="B22" s="139">
        <v>1230</v>
      </c>
      <c r="C22" s="368">
        <v>128.15959891372466</v>
      </c>
      <c r="D22" s="139">
        <v>3790</v>
      </c>
      <c r="E22" s="368">
        <v>133.5001057007963</v>
      </c>
    </row>
    <row r="23" spans="1:5" s="334" customFormat="1" ht="15" customHeight="1" x14ac:dyDescent="0.3">
      <c r="A23" s="249" t="s">
        <v>8</v>
      </c>
      <c r="B23" s="139">
        <v>2470</v>
      </c>
      <c r="C23" s="368">
        <v>257.46814288698562</v>
      </c>
      <c r="D23" s="139">
        <v>7200</v>
      </c>
      <c r="E23" s="368">
        <v>253.54097667535763</v>
      </c>
    </row>
    <row r="24" spans="1:5" s="327" customFormat="1" ht="15" customHeight="1" x14ac:dyDescent="0.3">
      <c r="A24" s="332" t="s">
        <v>63</v>
      </c>
      <c r="B24" s="139">
        <v>2160</v>
      </c>
      <c r="C24" s="368">
        <v>225.92437852517233</v>
      </c>
      <c r="D24" s="139">
        <v>6360</v>
      </c>
      <c r="E24" s="368">
        <v>224.01522091466421</v>
      </c>
    </row>
    <row r="25" spans="1:5" s="334" customFormat="1" ht="15" customHeight="1" x14ac:dyDescent="0.3">
      <c r="A25" s="335" t="s">
        <v>9</v>
      </c>
      <c r="B25" s="139">
        <v>940</v>
      </c>
      <c r="C25" s="368">
        <v>98.391476916649268</v>
      </c>
      <c r="D25" s="139">
        <v>3380</v>
      </c>
      <c r="E25" s="368">
        <v>119.12479740680713</v>
      </c>
    </row>
    <row r="26" spans="1:5" s="327" customFormat="1" ht="9.9499999999999993" customHeight="1" x14ac:dyDescent="0.3">
      <c r="A26" s="333"/>
      <c r="B26" s="139"/>
      <c r="C26" s="139"/>
      <c r="D26" s="139"/>
      <c r="E26" s="139"/>
    </row>
    <row r="27" spans="1:5" s="327" customFormat="1" ht="15" customHeight="1" x14ac:dyDescent="0.3">
      <c r="A27" s="330" t="s">
        <v>10</v>
      </c>
      <c r="B27" s="331"/>
      <c r="C27" s="331"/>
      <c r="D27" s="331"/>
      <c r="E27" s="331"/>
    </row>
    <row r="28" spans="1:5" s="327" customFormat="1" ht="9.9499999999999993" customHeight="1" x14ac:dyDescent="0.3">
      <c r="A28" s="333"/>
      <c r="B28" s="139"/>
      <c r="C28" s="139"/>
      <c r="D28" s="139"/>
      <c r="E28" s="139"/>
    </row>
    <row r="29" spans="1:5" s="327" customFormat="1" ht="15" customHeight="1" x14ac:dyDescent="0.3">
      <c r="A29" s="336" t="s">
        <v>11</v>
      </c>
      <c r="B29" s="139">
        <v>5550</v>
      </c>
      <c r="C29" s="368">
        <v>580.11280551493633</v>
      </c>
      <c r="D29" s="139">
        <v>15750</v>
      </c>
      <c r="E29" s="368">
        <v>554.89394686773312</v>
      </c>
    </row>
    <row r="30" spans="1:5" s="327" customFormat="1" ht="15" customHeight="1" x14ac:dyDescent="0.3">
      <c r="A30" s="336" t="s">
        <v>12</v>
      </c>
      <c r="B30" s="139">
        <v>1720</v>
      </c>
      <c r="C30" s="368">
        <v>179.86212659285567</v>
      </c>
      <c r="D30" s="139">
        <v>5280</v>
      </c>
      <c r="E30" s="368">
        <v>186.10386864914383</v>
      </c>
    </row>
    <row r="31" spans="1:5" s="327" customFormat="1" ht="15" customHeight="1" x14ac:dyDescent="0.3">
      <c r="A31" s="336" t="s">
        <v>13</v>
      </c>
      <c r="B31" s="139">
        <v>2300</v>
      </c>
      <c r="C31" s="368">
        <v>240.02506789220806</v>
      </c>
      <c r="D31" s="139">
        <v>7350</v>
      </c>
      <c r="E31" s="368">
        <v>259.00218448312313</v>
      </c>
    </row>
    <row r="32" spans="1:5" s="77" customFormat="1" ht="5.0999999999999996" customHeight="1" x14ac:dyDescent="0.3">
      <c r="A32" s="337"/>
      <c r="B32" s="338"/>
      <c r="C32" s="338"/>
      <c r="D32" s="338"/>
      <c r="E32" s="338"/>
    </row>
    <row r="33" spans="1:5" s="77" customFormat="1" ht="5.0999999999999996" customHeight="1" x14ac:dyDescent="0.3">
      <c r="A33" s="339"/>
      <c r="B33" s="339"/>
      <c r="C33" s="339"/>
      <c r="D33" s="339"/>
      <c r="E33" s="339"/>
    </row>
    <row r="34" spans="1:5" s="77" customFormat="1" ht="12" customHeight="1" x14ac:dyDescent="0.3">
      <c r="A34" s="440" t="s">
        <v>118</v>
      </c>
      <c r="B34" s="440"/>
      <c r="C34" s="440"/>
      <c r="D34" s="440"/>
      <c r="E34" s="440"/>
    </row>
    <row r="35" spans="1:5" s="77" customFormat="1" ht="12" customHeight="1" x14ac:dyDescent="0.3">
      <c r="A35" s="440" t="s">
        <v>137</v>
      </c>
      <c r="B35" s="440"/>
      <c r="C35" s="440"/>
      <c r="D35" s="440"/>
      <c r="E35" s="440"/>
    </row>
    <row r="36" spans="1:5" s="77" customFormat="1" ht="21.95" customHeight="1" x14ac:dyDescent="0.3">
      <c r="A36" s="419" t="s">
        <v>91</v>
      </c>
      <c r="B36" s="419"/>
      <c r="C36" s="419"/>
      <c r="D36" s="419"/>
      <c r="E36" s="419"/>
    </row>
    <row r="37" spans="1:5" s="77" customFormat="1" ht="12" customHeight="1" x14ac:dyDescent="0.3">
      <c r="A37" s="441" t="s">
        <v>139</v>
      </c>
      <c r="B37" s="441"/>
      <c r="C37" s="441"/>
      <c r="D37" s="441"/>
      <c r="E37" s="441"/>
    </row>
    <row r="38" spans="1:5" x14ac:dyDescent="0.2">
      <c r="A38" s="442"/>
      <c r="B38" s="442"/>
      <c r="C38" s="442"/>
      <c r="D38" s="442"/>
      <c r="E38" s="442"/>
    </row>
  </sheetData>
  <mergeCells count="9">
    <mergeCell ref="A2:E2"/>
    <mergeCell ref="B6:E6"/>
    <mergeCell ref="A34:E34"/>
    <mergeCell ref="A37:E37"/>
    <mergeCell ref="A38:E38"/>
    <mergeCell ref="B7:C7"/>
    <mergeCell ref="D7:E7"/>
    <mergeCell ref="A36:E3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42"/>
  <sheetViews>
    <sheetView tabSelected="1" topLeftCell="A112" workbookViewId="0">
      <selection activeCell="G130" activeCellId="1" sqref="G138:J138 G130:J130"/>
    </sheetView>
  </sheetViews>
  <sheetFormatPr defaultColWidth="9" defaultRowHeight="15" x14ac:dyDescent="0.25"/>
  <cols>
    <col min="1" max="1" width="32.75" style="88" customWidth="1"/>
    <col min="2" max="6" width="9.125" style="88" customWidth="1"/>
    <col min="7" max="7" width="9" style="88" customWidth="1"/>
    <col min="8" max="8" width="9.375" style="88" bestFit="1" customWidth="1"/>
    <col min="9" max="9" width="10.375" style="88" bestFit="1" customWidth="1"/>
    <col min="10" max="10" width="9.375" style="88" bestFit="1" customWidth="1"/>
    <col min="11" max="11" width="10.375" style="88" bestFit="1" customWidth="1"/>
    <col min="12" max="12" width="9.125" style="88" bestFit="1" customWidth="1"/>
    <col min="13" max="16384" width="9" style="88"/>
  </cols>
  <sheetData>
    <row r="1" spans="1:10" s="4" customFormat="1" ht="15" customHeight="1" x14ac:dyDescent="0.2">
      <c r="A1" s="141"/>
      <c r="B1" s="141"/>
      <c r="C1" s="141"/>
      <c r="D1" s="142"/>
      <c r="E1" s="142"/>
      <c r="F1" s="142" t="s">
        <v>96</v>
      </c>
    </row>
    <row r="2" spans="1:10" s="4" customFormat="1" ht="30" customHeight="1" x14ac:dyDescent="0.2">
      <c r="A2" s="447" t="s">
        <v>104</v>
      </c>
      <c r="B2" s="447"/>
      <c r="C2" s="447"/>
      <c r="D2" s="447"/>
      <c r="E2" s="447"/>
      <c r="F2" s="447"/>
    </row>
    <row r="3" spans="1:10" s="4" customFormat="1" ht="5.0999999999999996" customHeight="1" x14ac:dyDescent="0.2">
      <c r="A3" s="1"/>
      <c r="B3" s="1"/>
      <c r="C3" s="1"/>
      <c r="D3" s="1"/>
      <c r="E3" s="1"/>
      <c r="F3" s="1"/>
    </row>
    <row r="4" spans="1:10" s="4" customFormat="1" ht="5.0999999999999996" customHeight="1" x14ac:dyDescent="0.2">
      <c r="A4" s="10"/>
      <c r="B4" s="11"/>
      <c r="C4" s="8"/>
      <c r="D4" s="8"/>
      <c r="E4" s="8"/>
      <c r="F4" s="8"/>
    </row>
    <row r="5" spans="1:10" s="18" customFormat="1" ht="20.100000000000001" customHeight="1" x14ac:dyDescent="0.3">
      <c r="A5" s="13" t="s">
        <v>148</v>
      </c>
      <c r="B5" s="14"/>
      <c r="C5" s="14"/>
      <c r="D5" s="14"/>
      <c r="E5" s="16"/>
      <c r="F5" s="15" t="s">
        <v>233</v>
      </c>
    </row>
    <row r="6" spans="1:10" ht="5.0999999999999996" customHeight="1" x14ac:dyDescent="0.25">
      <c r="A6" s="169"/>
      <c r="B6" s="170"/>
      <c r="C6" s="170"/>
      <c r="D6" s="170"/>
      <c r="E6" s="170"/>
      <c r="F6" s="170"/>
    </row>
    <row r="7" spans="1:10" ht="15" customHeight="1" x14ac:dyDescent="0.25">
      <c r="A7" s="169"/>
      <c r="B7" s="423" t="s">
        <v>117</v>
      </c>
      <c r="C7" s="425" t="s">
        <v>74</v>
      </c>
      <c r="D7" s="425"/>
      <c r="E7" s="425"/>
      <c r="F7" s="425"/>
    </row>
    <row r="8" spans="1:10" ht="39.950000000000003" customHeight="1" x14ac:dyDescent="0.25">
      <c r="A8" s="169"/>
      <c r="B8" s="423"/>
      <c r="C8" s="344" t="s">
        <v>38</v>
      </c>
      <c r="D8" s="344" t="s">
        <v>39</v>
      </c>
      <c r="E8" s="344" t="s">
        <v>40</v>
      </c>
      <c r="F8" s="344" t="s">
        <v>81</v>
      </c>
    </row>
    <row r="9" spans="1:10" ht="5.0999999999999996" customHeight="1" x14ac:dyDescent="0.25">
      <c r="A9" s="171"/>
      <c r="B9" s="172"/>
      <c r="C9" s="172"/>
      <c r="D9" s="172"/>
      <c r="E9" s="172"/>
      <c r="F9" s="172"/>
    </row>
    <row r="10" spans="1:10" ht="5.0999999999999996" customHeight="1" x14ac:dyDescent="0.25">
      <c r="A10" s="87"/>
      <c r="B10" s="173"/>
      <c r="C10" s="173"/>
      <c r="D10" s="173"/>
      <c r="E10" s="173"/>
      <c r="F10" s="87"/>
    </row>
    <row r="11" spans="1:10" s="85" customFormat="1" ht="15" customHeight="1" x14ac:dyDescent="0.2">
      <c r="A11" s="379" t="s">
        <v>3</v>
      </c>
      <c r="B11" s="84">
        <v>9570</v>
      </c>
      <c r="C11" s="345">
        <v>85.439732609149772</v>
      </c>
      <c r="D11" s="345">
        <v>9.0871109254230209</v>
      </c>
      <c r="E11" s="345">
        <v>1.7338625443910591</v>
      </c>
      <c r="F11" s="345">
        <v>3.7392939210361393</v>
      </c>
    </row>
    <row r="12" spans="1:10" ht="9.9499999999999993" customHeight="1" x14ac:dyDescent="0.25">
      <c r="A12" s="310"/>
      <c r="B12" s="311"/>
      <c r="C12" s="312"/>
      <c r="D12" s="312"/>
      <c r="E12" s="312"/>
      <c r="F12" s="312"/>
    </row>
    <row r="13" spans="1:10" s="378" customFormat="1" ht="15" customHeight="1" x14ac:dyDescent="0.2">
      <c r="A13" s="376" t="s">
        <v>136</v>
      </c>
      <c r="B13" s="308">
        <v>360</v>
      </c>
      <c r="C13" s="370">
        <v>90.833333333333329</v>
      </c>
      <c r="D13" s="370" t="s">
        <v>234</v>
      </c>
      <c r="E13" s="370">
        <v>0.27777777777777779</v>
      </c>
      <c r="F13" s="370">
        <v>8.8888888888888893</v>
      </c>
      <c r="G13" s="377"/>
      <c r="H13" s="377"/>
      <c r="I13" s="377"/>
      <c r="J13" s="377"/>
    </row>
    <row r="14" spans="1:10" s="327" customFormat="1" ht="9.9499999999999993" customHeight="1" x14ac:dyDescent="0.3">
      <c r="A14" s="330"/>
      <c r="B14" s="331"/>
      <c r="C14" s="331"/>
      <c r="D14" s="331"/>
      <c r="E14" s="331"/>
      <c r="F14" s="331"/>
      <c r="G14" s="331"/>
      <c r="H14" s="331"/>
      <c r="I14" s="331"/>
    </row>
    <row r="15" spans="1:10" s="4" customFormat="1" ht="12" x14ac:dyDescent="0.2">
      <c r="A15" s="313" t="s">
        <v>4</v>
      </c>
      <c r="B15" s="308">
        <v>2420</v>
      </c>
      <c r="C15" s="370">
        <v>86.429458005792299</v>
      </c>
      <c r="D15" s="370">
        <v>10.63301613570542</v>
      </c>
      <c r="E15" s="370">
        <v>0.74472486553578821</v>
      </c>
      <c r="F15" s="370">
        <v>2.1928009929664873</v>
      </c>
    </row>
    <row r="16" spans="1:10" s="315" customFormat="1" ht="9.9499999999999993" customHeight="1" x14ac:dyDescent="0.2">
      <c r="A16" s="313"/>
      <c r="B16" s="314"/>
      <c r="C16" s="312"/>
      <c r="D16" s="312"/>
      <c r="E16" s="312"/>
      <c r="F16" s="312"/>
    </row>
    <row r="17" spans="1:6" s="4" customFormat="1" ht="12" x14ac:dyDescent="0.2">
      <c r="A17" s="316" t="s">
        <v>80</v>
      </c>
      <c r="B17" s="314">
        <v>1730</v>
      </c>
      <c r="C17" s="309">
        <v>83.844817602779386</v>
      </c>
      <c r="D17" s="309">
        <v>14.418066010422697</v>
      </c>
      <c r="E17" s="309">
        <v>0.75275043427909671</v>
      </c>
      <c r="F17" s="309">
        <v>0.98436595251881875</v>
      </c>
    </row>
    <row r="18" spans="1:6" s="4" customFormat="1" ht="12" x14ac:dyDescent="0.2">
      <c r="A18" s="316" t="s">
        <v>5</v>
      </c>
      <c r="B18" s="314">
        <v>690</v>
      </c>
      <c r="C18" s="309">
        <v>92.898550724637687</v>
      </c>
      <c r="D18" s="309">
        <v>1.1594202898550725</v>
      </c>
      <c r="E18" s="309">
        <v>0.72463768115942029</v>
      </c>
      <c r="F18" s="309">
        <v>5.2173913043478262</v>
      </c>
    </row>
    <row r="19" spans="1:6" s="4" customFormat="1" ht="9.9499999999999993" customHeight="1" x14ac:dyDescent="0.2">
      <c r="A19" s="317"/>
      <c r="B19" s="311"/>
      <c r="C19" s="312"/>
      <c r="D19" s="312"/>
      <c r="E19" s="312"/>
      <c r="F19" s="312"/>
    </row>
    <row r="20" spans="1:6" s="4" customFormat="1" ht="12" x14ac:dyDescent="0.2">
      <c r="A20" s="313" t="s">
        <v>6</v>
      </c>
      <c r="B20" s="308">
        <v>6800</v>
      </c>
      <c r="C20" s="370">
        <v>84.802118581727242</v>
      </c>
      <c r="D20" s="370">
        <v>9.018684713844344</v>
      </c>
      <c r="E20" s="370">
        <v>2.1627188465499483</v>
      </c>
      <c r="F20" s="370">
        <v>4.0164778578784759</v>
      </c>
    </row>
    <row r="21" spans="1:6" s="4" customFormat="1" ht="9.9499999999999993" customHeight="1" x14ac:dyDescent="0.2">
      <c r="A21" s="136"/>
      <c r="B21" s="308"/>
      <c r="C21" s="318"/>
      <c r="D21" s="318"/>
      <c r="E21" s="318"/>
      <c r="F21" s="318"/>
    </row>
    <row r="22" spans="1:6" s="4" customFormat="1" ht="12" x14ac:dyDescent="0.2">
      <c r="A22" s="316" t="s">
        <v>7</v>
      </c>
      <c r="B22" s="314">
        <v>1230</v>
      </c>
      <c r="C22" s="309">
        <v>87.612061939690307</v>
      </c>
      <c r="D22" s="309">
        <v>6.2754686226568861</v>
      </c>
      <c r="E22" s="309">
        <v>0.5704971475142625</v>
      </c>
      <c r="F22" s="309">
        <v>5.5419722901385491</v>
      </c>
    </row>
    <row r="23" spans="1:6" s="4" customFormat="1" ht="12" x14ac:dyDescent="0.2">
      <c r="A23" s="316" t="s">
        <v>62</v>
      </c>
      <c r="B23" s="314">
        <v>2470</v>
      </c>
      <c r="C23" s="309">
        <v>85.314401622718051</v>
      </c>
      <c r="D23" s="309">
        <v>12.900608519269777</v>
      </c>
      <c r="E23" s="309">
        <v>1.5821501014198782</v>
      </c>
      <c r="F23" s="309">
        <v>0.20283975659229209</v>
      </c>
    </row>
    <row r="24" spans="1:6" s="4" customFormat="1" ht="12" x14ac:dyDescent="0.2">
      <c r="A24" s="316" t="s">
        <v>63</v>
      </c>
      <c r="B24" s="314">
        <v>2160</v>
      </c>
      <c r="C24" s="309">
        <v>86.269070735090153</v>
      </c>
      <c r="D24" s="309">
        <v>6.8423485899214054</v>
      </c>
      <c r="E24" s="309">
        <v>1.9417475728155338</v>
      </c>
      <c r="F24" s="309">
        <v>4.9468331021729082</v>
      </c>
    </row>
    <row r="25" spans="1:6" s="4" customFormat="1" ht="12" x14ac:dyDescent="0.2">
      <c r="A25" s="316" t="s">
        <v>9</v>
      </c>
      <c r="B25" s="314">
        <v>940</v>
      </c>
      <c r="C25" s="309">
        <v>76.433121019108285</v>
      </c>
      <c r="D25" s="309">
        <v>7.4309978768577496</v>
      </c>
      <c r="E25" s="309">
        <v>6.2632696390658174</v>
      </c>
      <c r="F25" s="309">
        <v>9.8726114649681538</v>
      </c>
    </row>
    <row r="26" spans="1:6" ht="9.9499999999999993" customHeight="1" x14ac:dyDescent="0.25">
      <c r="A26" s="317"/>
      <c r="B26" s="314"/>
      <c r="C26" s="319"/>
      <c r="D26" s="319"/>
      <c r="E26" s="319"/>
      <c r="F26" s="319"/>
    </row>
    <row r="27" spans="1:6" x14ac:dyDescent="0.25">
      <c r="A27" s="313" t="s">
        <v>10</v>
      </c>
      <c r="B27" s="314"/>
      <c r="C27" s="320"/>
      <c r="D27" s="320"/>
      <c r="E27" s="320"/>
      <c r="F27" s="320"/>
    </row>
    <row r="28" spans="1:6" ht="9.9499999999999993" customHeight="1" x14ac:dyDescent="0.25">
      <c r="A28" s="317"/>
      <c r="B28" s="314"/>
      <c r="C28" s="320"/>
      <c r="D28" s="320"/>
      <c r="E28" s="320"/>
      <c r="F28" s="320"/>
    </row>
    <row r="29" spans="1:6" x14ac:dyDescent="0.25">
      <c r="A29" s="321" t="s">
        <v>11</v>
      </c>
      <c r="B29" s="314">
        <v>5550</v>
      </c>
      <c r="C29" s="309">
        <v>87.198415556355783</v>
      </c>
      <c r="D29" s="309">
        <v>7.562117392870003</v>
      </c>
      <c r="E29" s="309">
        <v>2.4486856319769537</v>
      </c>
      <c r="F29" s="309">
        <v>2.7907814187972635</v>
      </c>
    </row>
    <row r="30" spans="1:6" x14ac:dyDescent="0.25">
      <c r="A30" s="321" t="s">
        <v>12</v>
      </c>
      <c r="B30" s="314">
        <v>1720</v>
      </c>
      <c r="C30" s="309">
        <v>86.41114982578398</v>
      </c>
      <c r="D30" s="309">
        <v>8.5946573751451805</v>
      </c>
      <c r="E30" s="309">
        <v>0.69686411149825789</v>
      </c>
      <c r="F30" s="309">
        <v>4.2973286875725902</v>
      </c>
    </row>
    <row r="31" spans="1:6" x14ac:dyDescent="0.25">
      <c r="A31" s="321" t="s">
        <v>13</v>
      </c>
      <c r="B31" s="314">
        <v>2300</v>
      </c>
      <c r="C31" s="309">
        <v>80.461270670147954</v>
      </c>
      <c r="D31" s="309">
        <v>13.141862489120976</v>
      </c>
      <c r="E31" s="309">
        <v>0.7832898172323759</v>
      </c>
      <c r="F31" s="309">
        <v>5.6135770234986948</v>
      </c>
    </row>
    <row r="32" spans="1:6" ht="5.0999999999999996" customHeight="1" x14ac:dyDescent="0.25">
      <c r="A32" s="322"/>
      <c r="B32" s="322"/>
      <c r="C32" s="322"/>
      <c r="D32" s="322"/>
      <c r="E32" s="322"/>
      <c r="F32" s="322"/>
    </row>
    <row r="33" spans="1:6" ht="5.0999999999999996" customHeight="1" x14ac:dyDescent="0.25">
      <c r="A33" s="323"/>
      <c r="B33" s="324"/>
      <c r="C33" s="324"/>
      <c r="D33" s="324"/>
      <c r="E33" s="324"/>
      <c r="F33" s="324"/>
    </row>
    <row r="34" spans="1:6" s="77" customFormat="1" ht="12" customHeight="1" x14ac:dyDescent="0.3">
      <c r="A34" s="419" t="s">
        <v>118</v>
      </c>
      <c r="B34" s="419"/>
      <c r="C34" s="419"/>
      <c r="D34" s="419"/>
      <c r="E34" s="419"/>
      <c r="F34" s="419"/>
    </row>
    <row r="35" spans="1:6" s="77" customFormat="1" ht="12" customHeight="1" x14ac:dyDescent="0.3">
      <c r="A35" s="419" t="s">
        <v>137</v>
      </c>
      <c r="B35" s="419"/>
      <c r="C35" s="419"/>
      <c r="D35" s="419"/>
      <c r="E35" s="419"/>
      <c r="F35" s="419"/>
    </row>
    <row r="36" spans="1:6" s="77" customFormat="1" ht="21.95" customHeight="1" x14ac:dyDescent="0.3">
      <c r="A36" s="419" t="s">
        <v>91</v>
      </c>
      <c r="B36" s="419"/>
      <c r="C36" s="419"/>
      <c r="D36" s="419"/>
      <c r="E36" s="419"/>
      <c r="F36" s="419"/>
    </row>
    <row r="37" spans="1:6" ht="7.5" customHeight="1" x14ac:dyDescent="0.25">
      <c r="B37" s="325"/>
      <c r="C37" s="104"/>
      <c r="D37" s="119"/>
      <c r="E37" s="119"/>
      <c r="F37" s="119"/>
    </row>
    <row r="38" spans="1:6" ht="23.1" customHeight="1" x14ac:dyDescent="0.25">
      <c r="A38" s="449" t="s">
        <v>128</v>
      </c>
      <c r="B38" s="449"/>
      <c r="C38" s="449"/>
      <c r="D38" s="449"/>
      <c r="E38" s="449"/>
      <c r="F38" s="449"/>
    </row>
    <row r="39" spans="1:6" ht="3" customHeight="1" x14ac:dyDescent="0.25">
      <c r="A39" s="3"/>
      <c r="B39" s="3"/>
      <c r="C39" s="119"/>
      <c r="D39" s="119"/>
      <c r="E39" s="119"/>
      <c r="F39" s="119"/>
    </row>
    <row r="40" spans="1:6" x14ac:dyDescent="0.25">
      <c r="A40" s="3"/>
      <c r="B40" s="3"/>
      <c r="C40" s="119"/>
      <c r="D40" s="119"/>
      <c r="E40" s="119"/>
      <c r="F40" s="119"/>
    </row>
    <row r="41" spans="1:6" x14ac:dyDescent="0.25">
      <c r="E41" s="119"/>
      <c r="F41" s="119"/>
    </row>
    <row r="42" spans="1:6" x14ac:dyDescent="0.25">
      <c r="E42" s="119"/>
      <c r="F42" s="119"/>
    </row>
    <row r="43" spans="1:6" x14ac:dyDescent="0.25">
      <c r="A43" s="3"/>
      <c r="B43" s="3"/>
      <c r="C43" s="119"/>
      <c r="D43" s="119"/>
      <c r="E43" s="119"/>
      <c r="F43" s="119"/>
    </row>
    <row r="44" spans="1:6" x14ac:dyDescent="0.25">
      <c r="A44" s="3"/>
      <c r="B44" s="3"/>
      <c r="C44" s="119"/>
      <c r="D44" s="119"/>
      <c r="E44" s="119"/>
      <c r="F44" s="119"/>
    </row>
    <row r="45" spans="1:6" x14ac:dyDescent="0.25">
      <c r="A45" s="3"/>
      <c r="B45" s="3"/>
      <c r="C45" s="119"/>
      <c r="D45" s="119"/>
      <c r="E45" s="119"/>
      <c r="F45" s="119"/>
    </row>
    <row r="46" spans="1:6" x14ac:dyDescent="0.25">
      <c r="A46" s="3"/>
      <c r="B46" s="3"/>
      <c r="C46" s="119"/>
      <c r="D46" s="119"/>
      <c r="E46" s="119"/>
      <c r="F46" s="119"/>
    </row>
    <row r="47" spans="1:6" x14ac:dyDescent="0.25">
      <c r="A47" s="3"/>
      <c r="B47" s="3"/>
      <c r="C47" s="119"/>
      <c r="D47" s="119"/>
      <c r="E47" s="119"/>
      <c r="F47" s="119"/>
    </row>
    <row r="48" spans="1:6" x14ac:dyDescent="0.25">
      <c r="A48" s="3"/>
      <c r="B48" s="3"/>
      <c r="C48" s="119"/>
      <c r="D48" s="119"/>
      <c r="E48" s="119"/>
      <c r="F48" s="119"/>
    </row>
    <row r="49" spans="1:6" x14ac:dyDescent="0.25">
      <c r="A49" s="3"/>
      <c r="B49" s="3"/>
      <c r="C49" s="119"/>
      <c r="D49" s="119"/>
      <c r="E49" s="119"/>
      <c r="F49" s="119"/>
    </row>
    <row r="53" spans="1:6" x14ac:dyDescent="0.25">
      <c r="A53" s="3"/>
      <c r="B53" s="3"/>
      <c r="C53" s="119"/>
      <c r="D53" s="119"/>
      <c r="E53" s="119"/>
      <c r="F53" s="119"/>
    </row>
    <row r="54" spans="1:6" x14ac:dyDescent="0.25">
      <c r="A54" s="3"/>
      <c r="B54" s="3"/>
      <c r="C54" s="119"/>
      <c r="D54" s="119"/>
      <c r="E54" s="119"/>
      <c r="F54" s="119"/>
    </row>
    <row r="55" spans="1:6" ht="12" customHeight="1" x14ac:dyDescent="0.25">
      <c r="A55" s="3"/>
      <c r="B55" s="3"/>
      <c r="C55" s="119"/>
      <c r="D55" s="119"/>
      <c r="E55" s="119"/>
      <c r="F55" s="119"/>
    </row>
    <row r="56" spans="1:6" ht="12" customHeight="1" x14ac:dyDescent="0.25">
      <c r="A56" s="3"/>
      <c r="B56" s="3"/>
      <c r="C56" s="119"/>
      <c r="D56" s="119"/>
      <c r="E56" s="119"/>
      <c r="F56" s="119"/>
    </row>
    <row r="57" spans="1:6" ht="12" customHeight="1" x14ac:dyDescent="0.25">
      <c r="A57" s="448" t="s">
        <v>139</v>
      </c>
      <c r="B57" s="448"/>
      <c r="C57" s="448"/>
      <c r="D57" s="448"/>
      <c r="E57" s="448"/>
      <c r="F57" s="448"/>
    </row>
    <row r="125" spans="1:12" x14ac:dyDescent="0.25">
      <c r="A125" s="450"/>
      <c r="B125" s="450"/>
      <c r="C125" s="450"/>
      <c r="D125" s="450"/>
      <c r="E125" s="450"/>
      <c r="F125" s="450"/>
      <c r="G125" s="450"/>
      <c r="H125" s="450"/>
      <c r="I125" s="450"/>
      <c r="J125" s="450"/>
      <c r="K125" s="450"/>
      <c r="L125" s="450"/>
    </row>
    <row r="126" spans="1:12" x14ac:dyDescent="0.25">
      <c r="A126" s="450"/>
      <c r="B126" s="450"/>
      <c r="C126" s="450"/>
      <c r="D126" s="450"/>
      <c r="E126" s="450"/>
      <c r="F126" s="450"/>
      <c r="G126" s="450"/>
      <c r="H126" s="450"/>
      <c r="I126" s="450"/>
      <c r="J126" s="450"/>
      <c r="K126" s="450"/>
      <c r="L126" s="450"/>
    </row>
    <row r="127" spans="1:12" x14ac:dyDescent="0.25">
      <c r="A127" s="450"/>
      <c r="B127" s="450"/>
      <c r="C127" s="450"/>
      <c r="D127" s="450"/>
      <c r="E127" s="450"/>
      <c r="F127" s="450"/>
      <c r="G127" s="450"/>
      <c r="H127" s="450"/>
      <c r="I127" s="450"/>
      <c r="J127" s="450"/>
      <c r="K127" s="450"/>
      <c r="L127" s="450"/>
    </row>
    <row r="128" spans="1:12" x14ac:dyDescent="0.25">
      <c r="A128" s="450"/>
      <c r="B128" s="450"/>
      <c r="C128" s="450"/>
      <c r="D128" s="450"/>
      <c r="E128" s="450"/>
      <c r="F128" s="450"/>
      <c r="G128" s="450"/>
      <c r="H128" s="450"/>
      <c r="I128" s="450"/>
      <c r="J128" s="450"/>
      <c r="K128" s="450"/>
      <c r="L128" s="450"/>
    </row>
    <row r="129" spans="1:12" x14ac:dyDescent="0.25">
      <c r="A129" s="450"/>
      <c r="B129" s="450"/>
      <c r="C129" s="450"/>
      <c r="D129" s="450"/>
      <c r="E129" s="450"/>
      <c r="F129" s="450"/>
      <c r="G129" s="450"/>
      <c r="H129" s="450"/>
      <c r="I129" s="450"/>
      <c r="J129" s="450"/>
      <c r="K129" s="450"/>
      <c r="L129" s="450"/>
    </row>
    <row r="130" spans="1:12" s="395" customFormat="1" x14ac:dyDescent="0.25">
      <c r="A130" s="450"/>
      <c r="B130" s="450" t="s">
        <v>37</v>
      </c>
      <c r="C130" s="451" t="s">
        <v>76</v>
      </c>
      <c r="D130" s="451" t="s">
        <v>77</v>
      </c>
      <c r="E130" s="451" t="s">
        <v>78</v>
      </c>
      <c r="F130" s="451" t="s">
        <v>79</v>
      </c>
      <c r="G130" s="452" t="s">
        <v>76</v>
      </c>
      <c r="H130" s="452" t="s">
        <v>77</v>
      </c>
      <c r="I130" s="452" t="s">
        <v>78</v>
      </c>
      <c r="J130" s="452" t="s">
        <v>79</v>
      </c>
      <c r="K130" s="450"/>
      <c r="L130" s="450"/>
    </row>
    <row r="131" spans="1:12" s="395" customFormat="1" x14ac:dyDescent="0.25">
      <c r="A131" s="453" t="s">
        <v>138</v>
      </c>
      <c r="B131" s="454">
        <v>327</v>
      </c>
      <c r="C131" s="454">
        <v>14</v>
      </c>
      <c r="D131" s="454">
        <v>269</v>
      </c>
      <c r="E131" s="454">
        <v>3</v>
      </c>
      <c r="F131" s="454">
        <v>41</v>
      </c>
      <c r="G131" s="455">
        <v>4.281345565749235</v>
      </c>
      <c r="H131" s="455">
        <v>82.262996941896034</v>
      </c>
      <c r="I131" s="455">
        <v>0.91743119266055051</v>
      </c>
      <c r="J131" s="455">
        <v>12.538226299694188</v>
      </c>
      <c r="K131" s="450"/>
      <c r="L131" s="450"/>
    </row>
    <row r="132" spans="1:12" s="395" customFormat="1" ht="26.25" x14ac:dyDescent="0.25">
      <c r="A132" s="456" t="s">
        <v>75</v>
      </c>
      <c r="B132" s="454">
        <v>1448</v>
      </c>
      <c r="C132" s="454">
        <v>660</v>
      </c>
      <c r="D132" s="454">
        <v>644</v>
      </c>
      <c r="E132" s="454">
        <v>73</v>
      </c>
      <c r="F132" s="454">
        <v>71</v>
      </c>
      <c r="G132" s="455">
        <v>45.58011049723757</v>
      </c>
      <c r="H132" s="455">
        <v>44.475138121546962</v>
      </c>
      <c r="I132" s="455">
        <v>5.041436464088398</v>
      </c>
      <c r="J132" s="455">
        <v>4.903314917127072</v>
      </c>
      <c r="K132" s="450"/>
      <c r="L132" s="450"/>
    </row>
    <row r="133" spans="1:12" s="395" customFormat="1" x14ac:dyDescent="0.25">
      <c r="A133" s="457" t="s">
        <v>5</v>
      </c>
      <c r="B133" s="454">
        <v>641</v>
      </c>
      <c r="C133" s="454">
        <v>106</v>
      </c>
      <c r="D133" s="454">
        <v>430</v>
      </c>
      <c r="E133" s="454">
        <v>105</v>
      </c>
      <c r="F133" s="454">
        <v>0</v>
      </c>
      <c r="G133" s="455">
        <v>16.536661466458657</v>
      </c>
      <c r="H133" s="455">
        <v>67.082683307332289</v>
      </c>
      <c r="I133" s="455">
        <v>16.380655226209047</v>
      </c>
      <c r="J133" s="455">
        <v>0</v>
      </c>
      <c r="K133" s="450"/>
      <c r="L133" s="450"/>
    </row>
    <row r="134" spans="1:12" s="395" customFormat="1" x14ac:dyDescent="0.25">
      <c r="A134" s="457" t="s">
        <v>7</v>
      </c>
      <c r="B134" s="454">
        <v>1075</v>
      </c>
      <c r="C134" s="454">
        <v>183</v>
      </c>
      <c r="D134" s="454">
        <v>790</v>
      </c>
      <c r="E134" s="454">
        <v>72</v>
      </c>
      <c r="F134" s="454">
        <v>30</v>
      </c>
      <c r="G134" s="455">
        <v>17.02325581395349</v>
      </c>
      <c r="H134" s="455">
        <v>73.488372093023258</v>
      </c>
      <c r="I134" s="455">
        <v>6.6976744186046515</v>
      </c>
      <c r="J134" s="455">
        <v>2.7906976744186047</v>
      </c>
      <c r="K134" s="450"/>
      <c r="L134" s="450"/>
    </row>
    <row r="135" spans="1:12" s="395" customFormat="1" x14ac:dyDescent="0.25">
      <c r="A135" s="457" t="s">
        <v>62</v>
      </c>
      <c r="B135" s="454">
        <v>2103</v>
      </c>
      <c r="C135" s="454">
        <v>230</v>
      </c>
      <c r="D135" s="454">
        <v>1317</v>
      </c>
      <c r="E135" s="454">
        <v>128</v>
      </c>
      <c r="F135" s="454">
        <v>428</v>
      </c>
      <c r="G135" s="455">
        <v>10.936757013789824</v>
      </c>
      <c r="H135" s="455">
        <v>62.624821683309563</v>
      </c>
      <c r="I135" s="455">
        <v>6.0865430337612931</v>
      </c>
      <c r="J135" s="455">
        <v>20.351878269139327</v>
      </c>
      <c r="K135" s="450"/>
      <c r="L135" s="450"/>
    </row>
    <row r="136" spans="1:12" s="395" customFormat="1" ht="26.25" x14ac:dyDescent="0.25">
      <c r="A136" s="456" t="s">
        <v>126</v>
      </c>
      <c r="B136" s="454">
        <v>1866</v>
      </c>
      <c r="C136" s="454">
        <v>435</v>
      </c>
      <c r="D136" s="454">
        <v>1231</v>
      </c>
      <c r="E136" s="454">
        <v>87</v>
      </c>
      <c r="F136" s="454">
        <v>113</v>
      </c>
      <c r="G136" s="455">
        <v>23.311897106109324</v>
      </c>
      <c r="H136" s="455">
        <v>65.969989281886384</v>
      </c>
      <c r="I136" s="455">
        <v>4.662379421221865</v>
      </c>
      <c r="J136" s="455">
        <v>6.0557341907824229</v>
      </c>
      <c r="K136" s="450"/>
      <c r="L136" s="450"/>
    </row>
    <row r="137" spans="1:12" s="395" customFormat="1" ht="26.25" x14ac:dyDescent="0.25">
      <c r="A137" s="456" t="s">
        <v>127</v>
      </c>
      <c r="B137" s="454">
        <v>720</v>
      </c>
      <c r="C137" s="454">
        <v>118</v>
      </c>
      <c r="D137" s="454">
        <v>523</v>
      </c>
      <c r="E137" s="454">
        <v>27</v>
      </c>
      <c r="F137" s="454">
        <v>52</v>
      </c>
      <c r="G137" s="455">
        <v>16.388888888888889</v>
      </c>
      <c r="H137" s="455">
        <v>72.638888888888886</v>
      </c>
      <c r="I137" s="455">
        <v>3.75</v>
      </c>
      <c r="J137" s="455">
        <v>7.2222222222222214</v>
      </c>
      <c r="K137" s="450"/>
      <c r="L137" s="450"/>
    </row>
    <row r="138" spans="1:12" x14ac:dyDescent="0.25">
      <c r="A138" s="457" t="s">
        <v>83</v>
      </c>
      <c r="B138" s="458">
        <v>8180</v>
      </c>
      <c r="C138" s="458">
        <v>1746</v>
      </c>
      <c r="D138" s="458">
        <v>5204</v>
      </c>
      <c r="E138" s="458">
        <v>495</v>
      </c>
      <c r="F138" s="458">
        <v>735</v>
      </c>
      <c r="G138" s="459">
        <v>21.344743276283616</v>
      </c>
      <c r="H138" s="459">
        <v>63.618581907090466</v>
      </c>
      <c r="I138" s="459">
        <v>6.0513447432762835</v>
      </c>
      <c r="J138" s="459">
        <v>8.9853300733496333</v>
      </c>
      <c r="K138" s="450"/>
      <c r="L138" s="450"/>
    </row>
    <row r="139" spans="1:12" x14ac:dyDescent="0.25">
      <c r="A139" s="450"/>
      <c r="B139" s="450"/>
      <c r="C139" s="450"/>
      <c r="D139" s="450"/>
      <c r="E139" s="450"/>
      <c r="F139" s="450"/>
      <c r="G139" s="450"/>
      <c r="H139" s="450"/>
      <c r="I139" s="450"/>
      <c r="J139" s="450"/>
      <c r="K139" s="450"/>
      <c r="L139" s="450"/>
    </row>
    <row r="140" spans="1:12" x14ac:dyDescent="0.25">
      <c r="A140" s="450"/>
      <c r="B140" s="450"/>
      <c r="C140" s="450"/>
      <c r="D140" s="450"/>
      <c r="E140" s="450"/>
      <c r="F140" s="450"/>
      <c r="G140" s="450"/>
      <c r="H140" s="450"/>
      <c r="I140" s="450"/>
      <c r="J140" s="450"/>
      <c r="K140" s="450"/>
      <c r="L140" s="450"/>
    </row>
    <row r="141" spans="1:12" x14ac:dyDescent="0.25">
      <c r="A141" s="450"/>
      <c r="B141" s="450"/>
      <c r="C141" s="450"/>
      <c r="D141" s="450"/>
      <c r="E141" s="450"/>
      <c r="F141" s="450"/>
      <c r="G141" s="450"/>
      <c r="H141" s="450"/>
      <c r="I141" s="450"/>
      <c r="J141" s="450"/>
      <c r="K141" s="450"/>
      <c r="L141" s="450"/>
    </row>
    <row r="142" spans="1:12" x14ac:dyDescent="0.25">
      <c r="A142" s="450"/>
      <c r="B142" s="450"/>
      <c r="C142" s="450"/>
      <c r="D142" s="450"/>
      <c r="E142" s="450"/>
      <c r="F142" s="450"/>
      <c r="G142" s="450"/>
      <c r="H142" s="450"/>
      <c r="I142" s="450"/>
      <c r="J142" s="450"/>
      <c r="K142" s="450"/>
      <c r="L142" s="450"/>
    </row>
  </sheetData>
  <mergeCells count="8">
    <mergeCell ref="A2:F2"/>
    <mergeCell ref="A57:F57"/>
    <mergeCell ref="A38:F38"/>
    <mergeCell ref="B7:B8"/>
    <mergeCell ref="A35:F35"/>
    <mergeCell ref="C7:F7"/>
    <mergeCell ref="A34:F34"/>
    <mergeCell ref="A36:F36"/>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D2" sqref="D2:D3"/>
    </sheetView>
  </sheetViews>
  <sheetFormatPr defaultRowHeight="16.5" x14ac:dyDescent="0.3"/>
  <cols>
    <col min="1" max="1" width="3.25" customWidth="1"/>
    <col min="2" max="2" width="17" customWidth="1"/>
    <col min="3" max="3" width="35.125" customWidth="1"/>
    <col min="4" max="4" width="26.25" customWidth="1"/>
    <col min="5" max="5" width="21.25" customWidth="1"/>
    <col min="6" max="6" width="12.125" customWidth="1"/>
  </cols>
  <sheetData>
    <row r="2" spans="2:7" x14ac:dyDescent="0.3">
      <c r="B2" t="s">
        <v>43</v>
      </c>
      <c r="C2" s="380">
        <v>2026</v>
      </c>
      <c r="D2" s="346" t="s">
        <v>145</v>
      </c>
      <c r="E2" t="str">
        <f>MID(D2,1,3)</f>
        <v>mag</v>
      </c>
    </row>
    <row r="3" spans="2:7" x14ac:dyDescent="0.3">
      <c r="C3" s="380"/>
      <c r="D3" s="346" t="s">
        <v>146</v>
      </c>
    </row>
    <row r="4" spans="2:7" x14ac:dyDescent="0.3">
      <c r="B4" t="s">
        <v>41</v>
      </c>
      <c r="C4" s="346" t="s">
        <v>140</v>
      </c>
      <c r="D4" t="str">
        <f>CONCATENATE(C4&amp;" "&amp;$C$2)</f>
        <v>Maggio 2026</v>
      </c>
      <c r="E4" t="str">
        <f>UPPER(C4)</f>
        <v>MAGGIO</v>
      </c>
    </row>
    <row r="5" spans="2:7" x14ac:dyDescent="0.3">
      <c r="C5" s="346" t="s">
        <v>141</v>
      </c>
      <c r="D5" t="str">
        <f>CONCATENATE(LOWER(C4)&amp;" "&amp;$C$2)</f>
        <v>maggio 2026</v>
      </c>
      <c r="E5" t="str">
        <f>UPPER(C4)</f>
        <v>MAGGIO</v>
      </c>
      <c r="F5" t="str">
        <f>UPPER(C5)</f>
        <v>GIUGNO</v>
      </c>
      <c r="G5" t="str">
        <f>UPPER(C6)</f>
        <v>LUGLIO</v>
      </c>
    </row>
    <row r="6" spans="2:7" x14ac:dyDescent="0.3">
      <c r="C6" s="346" t="s">
        <v>143</v>
      </c>
      <c r="D6" t="str">
        <f>LOWER(C7)</f>
        <v>maggio - luglio 2026</v>
      </c>
      <c r="E6" t="str">
        <f>LOWER(C4)</f>
        <v>maggio</v>
      </c>
      <c r="F6" t="str">
        <f>LOWER(C5)</f>
        <v>giugno</v>
      </c>
      <c r="G6" t="str">
        <f>LOWER(C6)</f>
        <v>luglio</v>
      </c>
    </row>
    <row r="7" spans="2:7" x14ac:dyDescent="0.3">
      <c r="B7" t="s">
        <v>42</v>
      </c>
      <c r="C7" s="346" t="s">
        <v>144</v>
      </c>
      <c r="D7" t="str">
        <f>CONCATENATE(LOWER(C4)&amp;" "&amp;LOWER(C6))</f>
        <v>maggio luglio</v>
      </c>
      <c r="E7" t="str">
        <f>UPPER(C7)</f>
        <v>MAGGIO - LUGLIO 2026</v>
      </c>
    </row>
    <row r="8" spans="2:7" x14ac:dyDescent="0.3">
      <c r="D8" t="str">
        <f>CONCATENATE(D2&amp;" - "&amp;D3)</f>
        <v>mag - lug 2026</v>
      </c>
    </row>
    <row r="10" spans="2:7" x14ac:dyDescent="0.3">
      <c r="B10" t="s">
        <v>84</v>
      </c>
      <c r="C10" s="381" t="s">
        <v>148</v>
      </c>
    </row>
    <row r="11" spans="2:7" x14ac:dyDescent="0.3">
      <c r="C11" s="382" t="str">
        <f>CONCATENATE("Provincia di ", C10)</f>
        <v>Provincia di Firenze</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CFAB-FD8B-4A3F-857D-AE8145DF8449}">
  <dimension ref="A1:X63"/>
  <sheetViews>
    <sheetView workbookViewId="0"/>
  </sheetViews>
  <sheetFormatPr defaultColWidth="8.125" defaultRowHeight="12.75" x14ac:dyDescent="0.2"/>
  <cols>
    <col min="1" max="1" width="11.375" style="150" customWidth="1"/>
    <col min="2" max="2" width="66.75" style="85" customWidth="1"/>
    <col min="3" max="20" width="5.875" style="85" customWidth="1"/>
    <col min="21" max="21" width="4.125" style="150" customWidth="1"/>
    <col min="22" max="24" width="4.125" style="151" customWidth="1"/>
    <col min="25" max="25" width="14.625" style="85" customWidth="1"/>
    <col min="26" max="16384" width="8.125" style="85"/>
  </cols>
  <sheetData>
    <row r="1" spans="1:24" ht="2.25" customHeight="1" x14ac:dyDescent="0.2"/>
    <row r="2" spans="1:24" s="154" customFormat="1" ht="32.1" customHeight="1" x14ac:dyDescent="0.3">
      <c r="A2" s="406" t="s">
        <v>115</v>
      </c>
      <c r="B2" s="406"/>
      <c r="C2" s="152"/>
      <c r="D2" s="152"/>
      <c r="E2" s="153"/>
      <c r="F2" s="153"/>
      <c r="G2" s="153"/>
      <c r="H2" s="153"/>
      <c r="I2" s="153"/>
      <c r="J2" s="153"/>
      <c r="K2" s="153"/>
      <c r="L2" s="153"/>
      <c r="M2" s="153"/>
      <c r="N2" s="153"/>
      <c r="O2" s="153"/>
      <c r="P2" s="153"/>
      <c r="Q2" s="153"/>
      <c r="R2" s="153"/>
      <c r="S2" s="153"/>
      <c r="T2" s="153"/>
      <c r="U2" s="153"/>
    </row>
    <row r="3" spans="1:24" s="158" customFormat="1" ht="3.75" customHeight="1" x14ac:dyDescent="0.4">
      <c r="A3" s="155"/>
      <c r="B3" s="156"/>
      <c r="C3" s="157"/>
      <c r="D3" s="157"/>
      <c r="E3" s="153"/>
      <c r="F3" s="153"/>
      <c r="G3" s="153"/>
      <c r="H3" s="153"/>
      <c r="I3" s="153"/>
      <c r="J3" s="153"/>
      <c r="K3" s="153"/>
      <c r="L3" s="153"/>
      <c r="M3" s="153"/>
      <c r="N3" s="153"/>
      <c r="O3" s="153"/>
      <c r="P3" s="153"/>
      <c r="Q3" s="153"/>
      <c r="R3" s="153"/>
      <c r="S3" s="153"/>
      <c r="T3" s="153"/>
      <c r="U3" s="153"/>
    </row>
    <row r="4" spans="1:24" ht="3" customHeight="1" x14ac:dyDescent="0.4">
      <c r="A4" s="155"/>
      <c r="B4" s="156"/>
      <c r="C4" s="157"/>
      <c r="D4" s="157"/>
      <c r="E4" s="153"/>
      <c r="F4" s="153"/>
      <c r="G4" s="153"/>
      <c r="H4" s="153"/>
      <c r="I4" s="153"/>
      <c r="J4" s="153"/>
      <c r="K4" s="153"/>
      <c r="L4" s="153"/>
      <c r="M4" s="153"/>
      <c r="N4" s="153"/>
      <c r="O4" s="153"/>
      <c r="P4" s="153"/>
      <c r="Q4" s="153"/>
      <c r="R4" s="153"/>
      <c r="S4" s="153"/>
      <c r="T4" s="153"/>
      <c r="U4" s="153"/>
    </row>
    <row r="5" spans="1:24" s="88" customFormat="1" ht="3" customHeight="1" x14ac:dyDescent="0.3">
      <c r="A5" s="407"/>
      <c r="B5" s="407"/>
      <c r="C5" s="159"/>
      <c r="D5" s="159"/>
      <c r="E5" s="153"/>
      <c r="F5" s="153"/>
      <c r="G5" s="153"/>
      <c r="H5" s="153"/>
      <c r="I5" s="153"/>
      <c r="J5" s="153"/>
      <c r="K5" s="153"/>
      <c r="L5" s="153"/>
      <c r="M5" s="153"/>
      <c r="N5" s="153"/>
      <c r="O5" s="153"/>
      <c r="P5" s="153"/>
      <c r="Q5" s="153"/>
      <c r="R5" s="153"/>
      <c r="S5" s="153"/>
      <c r="T5" s="153"/>
      <c r="U5" s="153"/>
      <c r="V5" s="160"/>
      <c r="W5" s="160"/>
      <c r="X5" s="160"/>
    </row>
    <row r="6" spans="1:24" s="88" customFormat="1" ht="3.75" customHeight="1" x14ac:dyDescent="0.25">
      <c r="B6" s="159"/>
      <c r="C6" s="159"/>
      <c r="D6" s="159"/>
      <c r="E6" s="153"/>
      <c r="F6" s="153"/>
      <c r="G6" s="153"/>
      <c r="H6" s="153"/>
      <c r="I6" s="153"/>
      <c r="J6" s="153"/>
      <c r="K6" s="153"/>
      <c r="L6" s="153"/>
      <c r="M6" s="153"/>
      <c r="N6" s="153"/>
      <c r="O6" s="153"/>
      <c r="P6" s="153"/>
      <c r="Q6" s="153"/>
      <c r="R6" s="153"/>
      <c r="S6" s="153"/>
      <c r="T6" s="153"/>
      <c r="U6" s="153"/>
      <c r="V6" s="160"/>
      <c r="W6" s="160"/>
      <c r="X6" s="160"/>
    </row>
    <row r="7" spans="1:24" ht="14.1" customHeight="1" x14ac:dyDescent="0.2">
      <c r="A7" s="408" t="s">
        <v>147</v>
      </c>
      <c r="B7" s="408"/>
      <c r="C7" s="2"/>
      <c r="D7" s="2"/>
      <c r="E7" s="153"/>
      <c r="F7" s="153"/>
      <c r="G7" s="153"/>
      <c r="H7" s="153"/>
      <c r="I7" s="153"/>
      <c r="J7" s="153"/>
      <c r="K7" s="153"/>
      <c r="L7" s="153"/>
      <c r="M7" s="153"/>
      <c r="N7" s="153"/>
      <c r="O7" s="153"/>
      <c r="P7" s="153"/>
      <c r="Q7" s="153"/>
      <c r="R7" s="153"/>
      <c r="S7" s="153"/>
      <c r="T7" s="153"/>
      <c r="U7" s="153"/>
      <c r="V7" s="85"/>
      <c r="W7" s="85"/>
      <c r="X7" s="85"/>
    </row>
    <row r="8" spans="1:24" ht="14.1" customHeight="1" x14ac:dyDescent="0.2">
      <c r="A8" s="408"/>
      <c r="B8" s="408"/>
      <c r="C8" s="2"/>
      <c r="D8" s="2"/>
      <c r="E8" s="153"/>
      <c r="F8" s="153"/>
      <c r="G8" s="153"/>
      <c r="H8" s="153"/>
      <c r="I8" s="153"/>
      <c r="J8" s="153"/>
      <c r="K8" s="153"/>
      <c r="L8" s="153"/>
      <c r="M8" s="153"/>
      <c r="N8" s="153"/>
      <c r="O8" s="153"/>
      <c r="P8" s="153"/>
      <c r="Q8" s="153"/>
      <c r="R8" s="153"/>
      <c r="S8" s="153"/>
      <c r="T8" s="153"/>
      <c r="U8" s="153"/>
      <c r="V8" s="85"/>
      <c r="W8" s="85"/>
      <c r="X8" s="85"/>
    </row>
    <row r="9" spans="1:24" ht="14.1" customHeight="1" x14ac:dyDescent="0.2">
      <c r="A9" s="408"/>
      <c r="B9" s="408"/>
      <c r="C9" s="2"/>
      <c r="D9" s="2"/>
      <c r="E9" s="153"/>
      <c r="F9" s="153"/>
      <c r="G9" s="153"/>
      <c r="H9" s="153"/>
      <c r="I9" s="153"/>
      <c r="J9" s="153"/>
      <c r="K9" s="153"/>
      <c r="L9" s="153"/>
      <c r="M9" s="153"/>
      <c r="N9" s="153"/>
      <c r="O9" s="153"/>
      <c r="P9" s="153"/>
      <c r="Q9" s="153"/>
      <c r="R9" s="153"/>
      <c r="S9" s="153"/>
      <c r="T9" s="153"/>
      <c r="U9" s="153"/>
      <c r="V9" s="85"/>
      <c r="W9" s="85"/>
      <c r="X9" s="85"/>
    </row>
    <row r="10" spans="1:24" ht="14.1" customHeight="1" x14ac:dyDescent="0.2">
      <c r="A10" s="408"/>
      <c r="B10" s="408"/>
      <c r="C10" s="2"/>
      <c r="D10" s="2"/>
      <c r="E10" s="153"/>
      <c r="F10" s="153"/>
      <c r="G10" s="153"/>
      <c r="H10" s="153"/>
      <c r="I10" s="153"/>
      <c r="J10" s="153"/>
      <c r="K10" s="153"/>
      <c r="L10" s="153"/>
      <c r="M10" s="153"/>
      <c r="N10" s="153"/>
      <c r="O10" s="153"/>
      <c r="P10" s="153"/>
      <c r="Q10" s="153"/>
      <c r="R10" s="153"/>
      <c r="S10" s="153"/>
      <c r="T10" s="153"/>
      <c r="U10" s="153"/>
      <c r="V10" s="85"/>
      <c r="W10" s="85"/>
      <c r="X10" s="85"/>
    </row>
    <row r="11" spans="1:24" ht="14.1" customHeight="1" x14ac:dyDescent="0.2">
      <c r="A11" s="408"/>
      <c r="B11" s="408"/>
      <c r="C11" s="2"/>
      <c r="D11" s="2"/>
      <c r="E11" s="153"/>
      <c r="F11" s="153"/>
      <c r="G11" s="153"/>
      <c r="H11" s="153"/>
      <c r="I11" s="153"/>
      <c r="J11" s="153"/>
      <c r="K11" s="153"/>
      <c r="L11" s="153"/>
      <c r="M11" s="153"/>
      <c r="N11" s="153"/>
      <c r="O11" s="153"/>
      <c r="P11" s="153"/>
      <c r="Q11" s="153"/>
      <c r="R11" s="153"/>
      <c r="S11" s="153"/>
      <c r="T11" s="153"/>
      <c r="U11" s="153"/>
      <c r="V11" s="85"/>
      <c r="W11" s="85"/>
      <c r="X11" s="85"/>
    </row>
    <row r="12" spans="1:24" ht="14.1" customHeight="1" x14ac:dyDescent="0.2">
      <c r="A12" s="408"/>
      <c r="B12" s="408"/>
      <c r="C12" s="2"/>
      <c r="D12" s="2"/>
      <c r="E12" s="369"/>
      <c r="F12" s="369"/>
      <c r="G12" s="369"/>
      <c r="H12" s="369"/>
      <c r="I12" s="369"/>
      <c r="J12" s="369"/>
      <c r="K12" s="369"/>
      <c r="L12" s="369"/>
      <c r="M12" s="369"/>
      <c r="N12" s="369"/>
      <c r="O12" s="369"/>
      <c r="P12" s="369"/>
      <c r="Q12" s="369"/>
      <c r="R12" s="369"/>
      <c r="S12" s="369"/>
      <c r="T12" s="369"/>
      <c r="U12" s="369"/>
      <c r="V12" s="85"/>
      <c r="W12" s="85"/>
      <c r="X12" s="85"/>
    </row>
    <row r="13" spans="1:24" ht="14.1" customHeight="1" x14ac:dyDescent="0.2">
      <c r="A13" s="408"/>
      <c r="B13" s="408"/>
      <c r="C13" s="2"/>
      <c r="D13" s="2"/>
      <c r="E13" s="369"/>
      <c r="F13" s="369"/>
      <c r="G13" s="369"/>
      <c r="H13" s="369"/>
      <c r="I13" s="369"/>
      <c r="J13" s="369"/>
      <c r="K13" s="369"/>
      <c r="L13" s="369"/>
      <c r="M13" s="369"/>
      <c r="N13" s="369"/>
      <c r="O13" s="369"/>
      <c r="P13" s="369"/>
      <c r="Q13" s="369"/>
      <c r="R13" s="369"/>
      <c r="S13" s="369"/>
      <c r="T13" s="369"/>
      <c r="U13" s="369"/>
      <c r="V13" s="85"/>
      <c r="W13" s="85"/>
      <c r="X13" s="85"/>
    </row>
    <row r="14" spans="1:24" ht="14.1" customHeight="1" x14ac:dyDescent="0.2">
      <c r="A14" s="408"/>
      <c r="B14" s="408"/>
      <c r="C14" s="2"/>
      <c r="D14" s="2"/>
      <c r="E14" s="2"/>
      <c r="F14" s="2"/>
      <c r="G14" s="2"/>
      <c r="H14" s="2"/>
      <c r="I14" s="2"/>
      <c r="J14" s="2"/>
      <c r="K14" s="2"/>
      <c r="L14" s="2"/>
      <c r="M14" s="2"/>
      <c r="N14" s="2"/>
      <c r="O14" s="2"/>
      <c r="P14" s="2"/>
      <c r="Q14" s="2"/>
      <c r="R14" s="2"/>
      <c r="S14" s="2"/>
      <c r="T14" s="2"/>
      <c r="U14" s="161"/>
      <c r="V14" s="85"/>
      <c r="W14" s="85"/>
      <c r="X14" s="85"/>
    </row>
    <row r="15" spans="1:24" ht="14.1" customHeight="1" x14ac:dyDescent="0.2">
      <c r="A15" s="408"/>
      <c r="B15" s="408"/>
      <c r="C15" s="2"/>
      <c r="D15" s="2"/>
      <c r="E15" s="2"/>
      <c r="F15" s="2"/>
      <c r="G15" s="2"/>
      <c r="H15" s="2"/>
      <c r="I15" s="2"/>
      <c r="J15" s="2"/>
      <c r="K15" s="2"/>
      <c r="L15" s="2"/>
      <c r="M15" s="2"/>
      <c r="N15" s="2"/>
      <c r="O15" s="2"/>
      <c r="P15" s="2"/>
      <c r="Q15" s="2"/>
      <c r="R15" s="2"/>
      <c r="S15" s="2"/>
      <c r="T15" s="2"/>
      <c r="U15" s="161"/>
      <c r="V15" s="85"/>
      <c r="W15" s="85"/>
      <c r="X15" s="85"/>
    </row>
    <row r="16" spans="1:24" ht="14.1" customHeight="1" x14ac:dyDescent="0.2">
      <c r="A16" s="408"/>
      <c r="B16" s="408"/>
      <c r="C16" s="157"/>
      <c r="D16" s="157"/>
      <c r="E16" s="162"/>
      <c r="F16" s="162"/>
      <c r="G16" s="162"/>
      <c r="H16" s="162"/>
      <c r="I16" s="162"/>
      <c r="J16" s="162"/>
      <c r="K16" s="162"/>
      <c r="L16" s="162"/>
      <c r="M16" s="162"/>
      <c r="N16" s="162"/>
      <c r="O16" s="162"/>
      <c r="P16" s="162"/>
      <c r="Q16" s="162"/>
      <c r="R16" s="162"/>
      <c r="S16" s="162"/>
      <c r="T16" s="162"/>
      <c r="U16" s="162"/>
      <c r="V16" s="162"/>
    </row>
    <row r="17" spans="1:2" ht="14.1" customHeight="1" x14ac:dyDescent="0.2">
      <c r="A17" s="408"/>
      <c r="B17" s="408"/>
    </row>
    <row r="18" spans="1:2" ht="14.1" customHeight="1" x14ac:dyDescent="0.2">
      <c r="A18" s="408"/>
      <c r="B18" s="408"/>
    </row>
    <row r="19" spans="1:2" ht="14.1" customHeight="1" x14ac:dyDescent="0.2">
      <c r="A19" s="408"/>
      <c r="B19" s="408"/>
    </row>
    <row r="20" spans="1:2" ht="14.1" customHeight="1" x14ac:dyDescent="0.2">
      <c r="A20" s="408"/>
      <c r="B20" s="408"/>
    </row>
    <row r="21" spans="1:2" ht="14.1" customHeight="1" x14ac:dyDescent="0.2">
      <c r="A21" s="408"/>
      <c r="B21" s="408"/>
    </row>
    <row r="22" spans="1:2" ht="14.1" customHeight="1" x14ac:dyDescent="0.2">
      <c r="A22" s="408"/>
      <c r="B22" s="408"/>
    </row>
    <row r="23" spans="1:2" ht="14.1" customHeight="1" x14ac:dyDescent="0.2">
      <c r="A23" s="408"/>
      <c r="B23" s="408"/>
    </row>
    <row r="24" spans="1:2" ht="14.1" customHeight="1" x14ac:dyDescent="0.2">
      <c r="A24" s="408"/>
      <c r="B24" s="408"/>
    </row>
    <row r="25" spans="1:2" ht="14.1" customHeight="1" x14ac:dyDescent="0.2">
      <c r="A25" s="408"/>
      <c r="B25" s="408"/>
    </row>
    <row r="26" spans="1:2" ht="14.1" customHeight="1" x14ac:dyDescent="0.2">
      <c r="A26" s="117"/>
      <c r="B26" s="117"/>
    </row>
    <row r="27" spans="1:2" ht="14.1" customHeight="1" x14ac:dyDescent="0.2">
      <c r="A27" s="409" t="s">
        <v>142</v>
      </c>
      <c r="B27" s="409"/>
    </row>
    <row r="28" spans="1:2" ht="14.1" customHeight="1" x14ac:dyDescent="0.2">
      <c r="A28" s="409"/>
      <c r="B28" s="409"/>
    </row>
    <row r="29" spans="1:2" ht="14.1" customHeight="1" x14ac:dyDescent="0.2">
      <c r="A29" s="409"/>
      <c r="B29" s="409"/>
    </row>
    <row r="30" spans="1:2" ht="14.1" customHeight="1" x14ac:dyDescent="0.2">
      <c r="A30" s="117"/>
      <c r="B30" s="117"/>
    </row>
    <row r="31" spans="1:2" ht="14.1" customHeight="1" x14ac:dyDescent="0.2">
      <c r="A31" s="117"/>
      <c r="B31" s="117"/>
    </row>
    <row r="32" spans="1:2" ht="14.1" customHeight="1" x14ac:dyDescent="0.2">
      <c r="A32" s="117"/>
      <c r="B32" s="117"/>
    </row>
    <row r="33" spans="1:2" ht="14.1" customHeight="1" x14ac:dyDescent="0.2">
      <c r="A33" s="117"/>
      <c r="B33" s="117"/>
    </row>
    <row r="34" spans="1:2" ht="1.5" customHeight="1" x14ac:dyDescent="0.2">
      <c r="A34" s="117"/>
      <c r="B34" s="117"/>
    </row>
    <row r="35" spans="1:2" ht="1.5" customHeight="1" x14ac:dyDescent="0.2">
      <c r="A35" s="117"/>
      <c r="B35" s="117"/>
    </row>
    <row r="36" spans="1:2" ht="1.5" customHeight="1" x14ac:dyDescent="0.2">
      <c r="A36" s="117"/>
      <c r="B36" s="117"/>
    </row>
    <row r="37" spans="1:2" ht="1.5" customHeight="1" x14ac:dyDescent="0.2">
      <c r="A37" s="117"/>
      <c r="B37" s="117"/>
    </row>
    <row r="38" spans="1:2" ht="1.5" customHeight="1" x14ac:dyDescent="0.2">
      <c r="A38" s="117"/>
      <c r="B38" s="117"/>
    </row>
    <row r="39" spans="1:2" ht="1.5" customHeight="1" x14ac:dyDescent="0.2">
      <c r="A39" s="117"/>
      <c r="B39" s="117"/>
    </row>
    <row r="40" spans="1:2" ht="20.100000000000001" customHeight="1" x14ac:dyDescent="0.2">
      <c r="A40" s="117"/>
      <c r="B40" s="117"/>
    </row>
    <row r="41" spans="1:2" ht="20.100000000000001" customHeight="1" x14ac:dyDescent="0.2"/>
    <row r="42" spans="1:2" ht="20.100000000000001" customHeight="1" x14ac:dyDescent="0.2"/>
    <row r="43" spans="1:2" ht="20.100000000000001" customHeight="1" x14ac:dyDescent="0.2">
      <c r="A43" s="163"/>
      <c r="B43" s="163"/>
    </row>
    <row r="44" spans="1:2" ht="20.100000000000001" customHeight="1" x14ac:dyDescent="0.2">
      <c r="A44" s="163"/>
      <c r="B44" s="163"/>
    </row>
    <row r="45" spans="1:2" ht="20.100000000000001" customHeight="1" x14ac:dyDescent="0.2">
      <c r="A45" s="163"/>
      <c r="B45" s="163"/>
    </row>
    <row r="46" spans="1:2" ht="20.100000000000001" customHeight="1" x14ac:dyDescent="0.2">
      <c r="A46" s="163"/>
      <c r="B46" s="163"/>
    </row>
    <row r="47" spans="1:2" ht="20.100000000000001" customHeight="1" x14ac:dyDescent="0.2">
      <c r="A47" s="163"/>
      <c r="B47" s="163"/>
    </row>
    <row r="48" spans="1:2" ht="20.100000000000001" customHeight="1" x14ac:dyDescent="0.2">
      <c r="A48" s="163"/>
      <c r="B48" s="163"/>
    </row>
    <row r="49" spans="1:2" ht="20.100000000000001" customHeight="1" x14ac:dyDescent="0.2">
      <c r="A49" s="163"/>
      <c r="B49" s="163"/>
    </row>
    <row r="50" spans="1:2" ht="20.100000000000001" customHeight="1" x14ac:dyDescent="0.2">
      <c r="A50" s="163"/>
      <c r="B50" s="163"/>
    </row>
    <row r="51" spans="1:2" ht="20.100000000000001" customHeight="1" x14ac:dyDescent="0.2">
      <c r="A51" s="163"/>
      <c r="B51" s="163"/>
    </row>
    <row r="52" spans="1:2" ht="20.100000000000001" customHeight="1" x14ac:dyDescent="0.2">
      <c r="A52" s="163"/>
      <c r="B52" s="163"/>
    </row>
    <row r="53" spans="1:2" ht="20.100000000000001" customHeight="1" thickBot="1" x14ac:dyDescent="0.25">
      <c r="A53" s="117"/>
      <c r="B53" s="117"/>
    </row>
    <row r="54" spans="1:2" ht="21.95" customHeight="1" x14ac:dyDescent="0.2">
      <c r="A54" s="400" t="s">
        <v>135</v>
      </c>
      <c r="B54" s="401"/>
    </row>
    <row r="55" spans="1:2" ht="12" customHeight="1" x14ac:dyDescent="0.2">
      <c r="A55" s="402"/>
      <c r="B55" s="403"/>
    </row>
    <row r="56" spans="1:2" ht="21.95" customHeight="1" x14ac:dyDescent="0.2">
      <c r="A56" s="402"/>
      <c r="B56" s="403"/>
    </row>
    <row r="57" spans="1:2" ht="12.75" customHeight="1" x14ac:dyDescent="0.2">
      <c r="A57" s="402"/>
      <c r="B57" s="403"/>
    </row>
    <row r="58" spans="1:2" ht="15.75" customHeight="1" x14ac:dyDescent="0.2">
      <c r="A58" s="402"/>
      <c r="B58" s="403"/>
    </row>
    <row r="59" spans="1:2" ht="21.95" customHeight="1" thickBot="1" x14ac:dyDescent="0.25">
      <c r="A59" s="404"/>
      <c r="B59" s="405"/>
    </row>
    <row r="60" spans="1:2" ht="3" customHeight="1" x14ac:dyDescent="0.2">
      <c r="A60" s="164"/>
      <c r="B60" s="164"/>
    </row>
    <row r="61" spans="1:2" ht="9.9499999999999993" customHeight="1" x14ac:dyDescent="0.2">
      <c r="A61" s="85"/>
    </row>
    <row r="62" spans="1:2" ht="9.9499999999999993" customHeight="1" x14ac:dyDescent="0.2">
      <c r="A62" s="85"/>
    </row>
    <row r="63" spans="1:2" ht="9.9499999999999993" customHeight="1" x14ac:dyDescent="0.2">
      <c r="A63" s="85"/>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workbookViewId="0"/>
  </sheetViews>
  <sheetFormatPr defaultColWidth="9" defaultRowHeight="15" x14ac:dyDescent="0.25"/>
  <cols>
    <col min="1" max="1" width="72.625" style="88" customWidth="1"/>
    <col min="2" max="5" width="5.875" style="88" customWidth="1"/>
    <col min="6" max="6" width="24" style="88" customWidth="1"/>
    <col min="7" max="9" width="9.125" style="88" customWidth="1"/>
    <col min="10" max="16384" width="9" style="88"/>
  </cols>
  <sheetData>
    <row r="1" spans="1:2" x14ac:dyDescent="0.25">
      <c r="B1" s="166"/>
    </row>
    <row r="2" spans="1:2" ht="26.25" x14ac:dyDescent="0.4">
      <c r="A2" s="410" t="s">
        <v>105</v>
      </c>
      <c r="B2" s="410"/>
    </row>
    <row r="3" spans="1:2" x14ac:dyDescent="0.25">
      <c r="B3" s="166"/>
    </row>
    <row r="4" spans="1:2" x14ac:dyDescent="0.25">
      <c r="B4" s="166"/>
    </row>
    <row r="5" spans="1:2" x14ac:dyDescent="0.25">
      <c r="B5" s="166"/>
    </row>
    <row r="6" spans="1:2" s="13" customFormat="1" ht="32.1" customHeight="1" x14ac:dyDescent="0.3">
      <c r="A6" s="167" t="s">
        <v>230</v>
      </c>
      <c r="B6" s="167"/>
    </row>
    <row r="7" spans="1:2" s="14" customFormat="1" ht="5.0999999999999996" customHeight="1" x14ac:dyDescent="0.3">
      <c r="A7" s="168"/>
      <c r="B7" s="166"/>
    </row>
    <row r="8" spans="1:2" s="14" customFormat="1" ht="20.100000000000001" customHeight="1" x14ac:dyDescent="0.3">
      <c r="A8" s="408" t="s">
        <v>97</v>
      </c>
      <c r="B8" s="408"/>
    </row>
    <row r="9" spans="1:2" s="14" customFormat="1" ht="5.0999999999999996" customHeight="1" x14ac:dyDescent="0.3">
      <c r="A9" s="166"/>
      <c r="B9" s="166"/>
    </row>
    <row r="10" spans="1:2" s="14" customFormat="1" ht="20.100000000000001" customHeight="1" x14ac:dyDescent="0.3">
      <c r="A10" s="408" t="s">
        <v>98</v>
      </c>
      <c r="B10" s="408"/>
    </row>
    <row r="11" spans="1:2" s="14" customFormat="1" ht="5.0999999999999996" customHeight="1" x14ac:dyDescent="0.3">
      <c r="A11" s="166"/>
      <c r="B11" s="166"/>
    </row>
    <row r="12" spans="1:2" s="14" customFormat="1" ht="20.100000000000001" customHeight="1" x14ac:dyDescent="0.3">
      <c r="A12" s="408" t="s">
        <v>99</v>
      </c>
      <c r="B12" s="408"/>
    </row>
    <row r="13" spans="1:2" s="14" customFormat="1" ht="5.0999999999999996" customHeight="1" x14ac:dyDescent="0.3">
      <c r="A13" s="166"/>
      <c r="B13" s="166"/>
    </row>
    <row r="14" spans="1:2" s="14" customFormat="1" ht="20.100000000000001" customHeight="1" x14ac:dyDescent="0.3">
      <c r="A14" s="408" t="s">
        <v>100</v>
      </c>
      <c r="B14" s="408"/>
    </row>
    <row r="15" spans="1:2" s="14" customFormat="1" ht="5.0999999999999996" customHeight="1" x14ac:dyDescent="0.3">
      <c r="A15" s="166"/>
      <c r="B15" s="166"/>
    </row>
    <row r="16" spans="1:2" s="14" customFormat="1" ht="20.100000000000001" customHeight="1" x14ac:dyDescent="0.3">
      <c r="A16" s="408" t="s">
        <v>101</v>
      </c>
      <c r="B16" s="408"/>
    </row>
    <row r="17" spans="1:2" s="14" customFormat="1" ht="5.0999999999999996" customHeight="1" x14ac:dyDescent="0.3">
      <c r="A17" s="166"/>
      <c r="B17" s="166"/>
    </row>
    <row r="18" spans="1:2" s="14" customFormat="1" ht="20.100000000000001" customHeight="1" x14ac:dyDescent="0.3">
      <c r="A18" s="408" t="s">
        <v>102</v>
      </c>
      <c r="B18" s="408"/>
    </row>
    <row r="19" spans="1:2" s="14" customFormat="1" ht="5.0999999999999996" customHeight="1" x14ac:dyDescent="0.3">
      <c r="A19" s="166"/>
      <c r="B19" s="166"/>
    </row>
    <row r="20" spans="1:2" s="14" customFormat="1" ht="20.100000000000001" customHeight="1" x14ac:dyDescent="0.3">
      <c r="A20" s="411" t="s">
        <v>103</v>
      </c>
      <c r="B20" s="411"/>
    </row>
    <row r="21" spans="1:2" s="14" customFormat="1" ht="20.100000000000001" customHeight="1" x14ac:dyDescent="0.3">
      <c r="A21" s="166"/>
      <c r="B21" s="166"/>
    </row>
    <row r="22" spans="1:2" s="13" customFormat="1" ht="32.1" customHeight="1" x14ac:dyDescent="0.3">
      <c r="A22" s="412" t="s">
        <v>231</v>
      </c>
      <c r="B22" s="412"/>
    </row>
    <row r="23" spans="1:2" s="14" customFormat="1" ht="5.0999999999999996" customHeight="1" x14ac:dyDescent="0.3">
      <c r="A23" s="166"/>
      <c r="B23" s="166"/>
    </row>
    <row r="24" spans="1:2" s="14" customFormat="1" ht="20.100000000000001" customHeight="1" x14ac:dyDescent="0.3">
      <c r="A24" s="408" t="s">
        <v>232</v>
      </c>
      <c r="B24" s="408"/>
    </row>
    <row r="25" spans="1:2" s="14" customFormat="1" ht="5.0999999999999996" customHeight="1" x14ac:dyDescent="0.3">
      <c r="A25" s="166"/>
      <c r="B25" s="166"/>
    </row>
    <row r="26" spans="1:2" s="14" customFormat="1" ht="20.100000000000001" customHeight="1" x14ac:dyDescent="0.3">
      <c r="A26" s="408" t="s">
        <v>104</v>
      </c>
      <c r="B26" s="408"/>
    </row>
  </sheetData>
  <mergeCells count="11">
    <mergeCell ref="A26:B26"/>
    <mergeCell ref="A2:B2"/>
    <mergeCell ref="A8:B8"/>
    <mergeCell ref="A10:B10"/>
    <mergeCell ref="A12:B12"/>
    <mergeCell ref="A14:B14"/>
    <mergeCell ref="A16:B16"/>
    <mergeCell ref="A18:B18"/>
    <mergeCell ref="A20:B20"/>
    <mergeCell ref="A22:B22"/>
    <mergeCell ref="A24:B2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workbookViewId="0"/>
  </sheetViews>
  <sheetFormatPr defaultColWidth="8.125" defaultRowHeight="12.75" x14ac:dyDescent="0.2"/>
  <cols>
    <col min="1" max="1" width="7.625" style="133" customWidth="1"/>
    <col min="2" max="9" width="8.125" style="133"/>
    <col min="10" max="10" width="5.625" style="133" customWidth="1"/>
    <col min="11" max="16384" width="8.125" style="133"/>
  </cols>
  <sheetData>
    <row r="1" spans="2:10" s="130" customFormat="1" ht="12.75" customHeight="1" x14ac:dyDescent="0.25"/>
    <row r="2" spans="2:10" s="131" customFormat="1" ht="12.75" customHeight="1" x14ac:dyDescent="0.25"/>
    <row r="3" spans="2:10" s="130" customFormat="1" ht="12.75" customHeight="1" x14ac:dyDescent="0.25">
      <c r="B3" s="132"/>
      <c r="C3" s="132"/>
      <c r="D3" s="132"/>
      <c r="E3" s="132"/>
      <c r="F3" s="132"/>
      <c r="G3" s="132"/>
      <c r="H3" s="132"/>
      <c r="I3" s="132"/>
      <c r="J3" s="132"/>
    </row>
    <row r="4" spans="2:10" s="130" customFormat="1" ht="12.75" customHeight="1" x14ac:dyDescent="0.25"/>
    <row r="5" spans="2:10" ht="12.75" customHeight="1" x14ac:dyDescent="0.2"/>
    <row r="6" spans="2:10" ht="12.75" customHeight="1" x14ac:dyDescent="0.2"/>
    <row r="7" spans="2:10" ht="12.75" customHeight="1" x14ac:dyDescent="0.2"/>
    <row r="8" spans="2:10" ht="12.75" customHeight="1" x14ac:dyDescent="0.25">
      <c r="J8" s="130"/>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13" t="s">
        <v>14</v>
      </c>
      <c r="F21" s="413"/>
      <c r="G21" s="413"/>
      <c r="H21" s="413"/>
      <c r="I21" s="413"/>
      <c r="J21" s="134"/>
    </row>
    <row r="22" spans="2:10" ht="12.75" customHeight="1" x14ac:dyDescent="0.75">
      <c r="E22" s="413"/>
      <c r="F22" s="413"/>
      <c r="G22" s="413"/>
      <c r="H22" s="413"/>
      <c r="I22" s="413"/>
      <c r="J22" s="134"/>
    </row>
    <row r="23" spans="2:10" ht="12.75" customHeight="1" x14ac:dyDescent="0.75">
      <c r="E23" s="413"/>
      <c r="F23" s="413"/>
      <c r="G23" s="413"/>
      <c r="H23" s="413"/>
      <c r="I23" s="413"/>
      <c r="J23" s="134"/>
    </row>
    <row r="24" spans="2:10" ht="34.5" customHeight="1" x14ac:dyDescent="0.2">
      <c r="B24" s="414" t="s">
        <v>116</v>
      </c>
      <c r="C24" s="414"/>
      <c r="D24" s="414"/>
      <c r="E24" s="414"/>
      <c r="F24" s="414"/>
      <c r="G24" s="414"/>
      <c r="H24" s="414"/>
      <c r="I24" s="414"/>
      <c r="J24" s="135"/>
    </row>
    <row r="25" spans="2:10" ht="12.75" customHeight="1" x14ac:dyDescent="0.2">
      <c r="B25" s="414"/>
      <c r="C25" s="414"/>
      <c r="D25" s="414"/>
      <c r="E25" s="414"/>
      <c r="F25" s="414"/>
      <c r="G25" s="414"/>
      <c r="H25" s="414"/>
      <c r="I25" s="414"/>
      <c r="J25" s="135"/>
    </row>
    <row r="26" spans="2:10" ht="12.75" customHeight="1" x14ac:dyDescent="0.2">
      <c r="B26" s="414"/>
      <c r="C26" s="414"/>
      <c r="D26" s="414"/>
      <c r="E26" s="414"/>
      <c r="F26" s="414"/>
      <c r="G26" s="414"/>
      <c r="H26" s="414"/>
      <c r="I26" s="414"/>
      <c r="J26" s="135"/>
    </row>
    <row r="27" spans="2:10" ht="12.75" customHeight="1" x14ac:dyDescent="0.2">
      <c r="B27" s="414"/>
      <c r="C27" s="414"/>
      <c r="D27" s="414"/>
      <c r="E27" s="414"/>
      <c r="F27" s="414"/>
      <c r="G27" s="414"/>
      <c r="H27" s="414"/>
      <c r="I27" s="414"/>
      <c r="J27" s="135"/>
    </row>
    <row r="28" spans="2:10" ht="12.75" customHeight="1" x14ac:dyDescent="0.2">
      <c r="B28" s="414"/>
      <c r="C28" s="414"/>
      <c r="D28" s="414"/>
      <c r="E28" s="414"/>
      <c r="F28" s="414"/>
      <c r="G28" s="414"/>
      <c r="H28" s="414"/>
      <c r="I28" s="414"/>
      <c r="J28" s="135"/>
    </row>
    <row r="29" spans="2:10" ht="12.75" customHeight="1" x14ac:dyDescent="0.2">
      <c r="B29" s="414"/>
      <c r="C29" s="414"/>
      <c r="D29" s="414"/>
      <c r="E29" s="414"/>
      <c r="F29" s="414"/>
      <c r="G29" s="414"/>
      <c r="H29" s="414"/>
      <c r="I29" s="414"/>
    </row>
    <row r="30" spans="2:10" ht="12.75" customHeight="1" x14ac:dyDescent="0.2">
      <c r="B30" s="414"/>
      <c r="C30" s="414"/>
      <c r="D30" s="414"/>
      <c r="E30" s="414"/>
      <c r="F30" s="414"/>
      <c r="G30" s="414"/>
      <c r="H30" s="414"/>
      <c r="I30" s="414"/>
    </row>
    <row r="31" spans="2:10" ht="12.75" customHeight="1" x14ac:dyDescent="0.2">
      <c r="B31" s="415" t="s">
        <v>233</v>
      </c>
      <c r="C31" s="415"/>
      <c r="D31" s="415"/>
      <c r="E31" s="415"/>
      <c r="F31" s="415"/>
      <c r="G31" s="415"/>
      <c r="H31" s="415"/>
      <c r="I31" s="415"/>
    </row>
    <row r="32" spans="2:10" ht="12.75" customHeight="1" x14ac:dyDescent="0.2">
      <c r="B32" s="415"/>
      <c r="C32" s="415"/>
      <c r="D32" s="415"/>
      <c r="E32" s="415"/>
      <c r="F32" s="415"/>
      <c r="G32" s="415"/>
      <c r="H32" s="415"/>
      <c r="I32" s="415"/>
    </row>
    <row r="33" spans="2:9" ht="12.75" customHeight="1" x14ac:dyDescent="0.2">
      <c r="B33" s="415"/>
      <c r="C33" s="415"/>
      <c r="D33" s="415"/>
      <c r="E33" s="415"/>
      <c r="F33" s="415"/>
      <c r="G33" s="415"/>
      <c r="H33" s="415"/>
      <c r="I33" s="415"/>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33" t="s">
        <v>0</v>
      </c>
    </row>
    <row r="46" spans="2:9" ht="12.75" customHeight="1" x14ac:dyDescent="0.2">
      <c r="C46" s="133" t="s">
        <v>1</v>
      </c>
    </row>
    <row r="47" spans="2:9" ht="12.75" customHeight="1" x14ac:dyDescent="0.2">
      <c r="C47" s="133"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workbookViewId="0"/>
  </sheetViews>
  <sheetFormatPr defaultColWidth="8" defaultRowHeight="11.25" x14ac:dyDescent="0.2"/>
  <cols>
    <col min="1" max="1" width="3.375" style="210" customWidth="1"/>
    <col min="2" max="2" width="51.75" style="53" customWidth="1"/>
    <col min="3" max="4" width="10.125" style="53" customWidth="1"/>
    <col min="5" max="6" width="8.375" style="53" customWidth="1"/>
    <col min="7" max="8" width="9.25" style="53" customWidth="1"/>
    <col min="9" max="9" width="10" style="53" customWidth="1"/>
    <col min="10" max="16384" width="8" style="53"/>
  </cols>
  <sheetData>
    <row r="1" spans="1:4" s="4" customFormat="1" ht="15" customHeight="1" x14ac:dyDescent="0.2">
      <c r="A1" s="141"/>
      <c r="B1" s="141"/>
      <c r="C1" s="141"/>
      <c r="D1" s="142" t="s">
        <v>116</v>
      </c>
    </row>
    <row r="2" spans="1:4" s="4" customFormat="1" ht="30" customHeight="1" x14ac:dyDescent="0.2">
      <c r="A2" s="416" t="s">
        <v>97</v>
      </c>
      <c r="B2" s="416"/>
      <c r="C2" s="416"/>
      <c r="D2" s="416"/>
    </row>
    <row r="3" spans="1:4" s="4" customFormat="1" ht="5.0999999999999996" customHeight="1" x14ac:dyDescent="0.2">
      <c r="A3" s="1"/>
      <c r="B3" s="1"/>
      <c r="C3" s="1"/>
      <c r="D3" s="1"/>
    </row>
    <row r="4" spans="1:4" s="4" customFormat="1" ht="5.0999999999999996" customHeight="1" x14ac:dyDescent="0.2">
      <c r="A4" s="10"/>
      <c r="B4" s="11"/>
      <c r="C4" s="8"/>
      <c r="D4" s="8"/>
    </row>
    <row r="5" spans="1:4" s="18" customFormat="1" ht="20.100000000000001" customHeight="1" x14ac:dyDescent="0.3">
      <c r="A5" s="13" t="s">
        <v>148</v>
      </c>
      <c r="B5" s="14"/>
      <c r="C5" s="14"/>
      <c r="D5" s="15" t="s">
        <v>233</v>
      </c>
    </row>
    <row r="6" spans="1:4" ht="5.0999999999999996" customHeight="1" x14ac:dyDescent="0.25">
      <c r="A6" s="202"/>
      <c r="B6" s="203"/>
      <c r="C6" s="204"/>
      <c r="D6" s="204"/>
    </row>
    <row r="7" spans="1:4" ht="15" customHeight="1" x14ac:dyDescent="0.25">
      <c r="A7" s="205"/>
      <c r="B7" s="203"/>
      <c r="C7" s="420" t="s">
        <v>111</v>
      </c>
      <c r="D7" s="420"/>
    </row>
    <row r="8" spans="1:4" ht="15" customHeight="1" x14ac:dyDescent="0.25">
      <c r="A8" s="205"/>
      <c r="B8" s="203"/>
      <c r="C8" s="211" t="s">
        <v>48</v>
      </c>
      <c r="D8" s="211" t="s">
        <v>47</v>
      </c>
    </row>
    <row r="9" spans="1:4" ht="5.0999999999999996" customHeight="1" x14ac:dyDescent="0.2">
      <c r="A9" s="206"/>
      <c r="B9" s="207"/>
      <c r="C9" s="208"/>
      <c r="D9" s="209"/>
    </row>
    <row r="10" spans="1:4" s="25" customFormat="1" ht="5.0999999999999996" customHeight="1" x14ac:dyDescent="0.2">
      <c r="A10" s="19"/>
      <c r="B10" s="20"/>
      <c r="C10" s="21"/>
      <c r="D10" s="22"/>
    </row>
    <row r="11" spans="1:4" s="30" customFormat="1" ht="15" customHeight="1" x14ac:dyDescent="0.2">
      <c r="A11" s="79" t="s">
        <v>3</v>
      </c>
      <c r="B11" s="80"/>
      <c r="C11" s="81">
        <v>9570</v>
      </c>
      <c r="D11" s="82">
        <v>100</v>
      </c>
    </row>
    <row r="12" spans="1:4" s="25" customFormat="1" ht="9.9499999999999993" customHeight="1" x14ac:dyDescent="0.2">
      <c r="A12" s="26"/>
      <c r="B12" s="27"/>
      <c r="C12" s="32"/>
      <c r="D12" s="33"/>
    </row>
    <row r="13" spans="1:4" s="25" customFormat="1" ht="15" customHeight="1" x14ac:dyDescent="0.2">
      <c r="A13" s="26" t="s">
        <v>85</v>
      </c>
      <c r="B13" s="35"/>
      <c r="C13" s="28">
        <v>1340</v>
      </c>
      <c r="D13" s="29">
        <v>13.985794861082098</v>
      </c>
    </row>
    <row r="14" spans="1:4" s="40" customFormat="1" ht="15" customHeight="1" x14ac:dyDescent="0.3">
      <c r="A14" s="36">
        <v>1</v>
      </c>
      <c r="B14" s="37" t="s">
        <v>45</v>
      </c>
      <c r="C14" s="38" t="s">
        <v>229</v>
      </c>
      <c r="D14" s="39" t="s">
        <v>229</v>
      </c>
    </row>
    <row r="15" spans="1:4" s="40" customFormat="1" ht="15" customHeight="1" x14ac:dyDescent="0.3">
      <c r="A15" s="36">
        <v>2</v>
      </c>
      <c r="B15" s="37" t="s">
        <v>92</v>
      </c>
      <c r="C15" s="38">
        <v>380</v>
      </c>
      <c r="D15" s="39">
        <v>4.0108627532901604</v>
      </c>
    </row>
    <row r="16" spans="1:4" s="45" customFormat="1" ht="15" customHeight="1" x14ac:dyDescent="0.3">
      <c r="A16" s="43">
        <v>3</v>
      </c>
      <c r="B16" s="44" t="s">
        <v>51</v>
      </c>
      <c r="C16" s="38">
        <v>940</v>
      </c>
      <c r="D16" s="39">
        <v>9.7764779611447672</v>
      </c>
    </row>
    <row r="17" spans="1:4" s="45" customFormat="1" ht="9.9499999999999993" customHeight="1" x14ac:dyDescent="0.3">
      <c r="A17" s="43"/>
      <c r="B17" s="44"/>
      <c r="C17" s="47"/>
      <c r="D17" s="48"/>
    </row>
    <row r="18" spans="1:4" s="25" customFormat="1" ht="15" customHeight="1" x14ac:dyDescent="0.2">
      <c r="A18" s="26" t="s">
        <v>52</v>
      </c>
      <c r="B18" s="35"/>
      <c r="C18" s="28">
        <v>4040</v>
      </c>
      <c r="D18" s="29">
        <v>42.187173595153546</v>
      </c>
    </row>
    <row r="19" spans="1:4" s="40" customFormat="1" ht="15" customHeight="1" x14ac:dyDescent="0.3">
      <c r="A19" s="43">
        <v>4</v>
      </c>
      <c r="B19" s="44" t="s">
        <v>46</v>
      </c>
      <c r="C19" s="38">
        <v>820</v>
      </c>
      <c r="D19" s="39">
        <v>8.5753081261750577</v>
      </c>
    </row>
    <row r="20" spans="1:4" s="45" customFormat="1" ht="15" customHeight="1" x14ac:dyDescent="0.3">
      <c r="A20" s="43">
        <v>5</v>
      </c>
      <c r="B20" s="44" t="s">
        <v>53</v>
      </c>
      <c r="C20" s="38">
        <v>3220</v>
      </c>
      <c r="D20" s="39">
        <v>33.611865468978486</v>
      </c>
    </row>
    <row r="21" spans="1:4" s="45" customFormat="1" ht="9.9499999999999993" customHeight="1" x14ac:dyDescent="0.3">
      <c r="A21" s="43"/>
      <c r="B21" s="44"/>
      <c r="C21" s="47"/>
      <c r="D21" s="48"/>
    </row>
    <row r="22" spans="1:4" s="25" customFormat="1" ht="15" customHeight="1" x14ac:dyDescent="0.2">
      <c r="A22" s="26" t="s">
        <v>54</v>
      </c>
      <c r="B22" s="35"/>
      <c r="C22" s="28">
        <v>2480</v>
      </c>
      <c r="D22" s="29">
        <v>25.91393357008565</v>
      </c>
    </row>
    <row r="23" spans="1:4" s="40" customFormat="1" ht="15" customHeight="1" x14ac:dyDescent="0.3">
      <c r="A23" s="36">
        <v>6</v>
      </c>
      <c r="B23" s="44" t="s">
        <v>55</v>
      </c>
      <c r="C23" s="38">
        <v>1490</v>
      </c>
      <c r="D23" s="39">
        <v>15.583872989346146</v>
      </c>
    </row>
    <row r="24" spans="1:4" s="45" customFormat="1" ht="15" customHeight="1" x14ac:dyDescent="0.3">
      <c r="A24" s="36">
        <v>7</v>
      </c>
      <c r="B24" s="37" t="s">
        <v>90</v>
      </c>
      <c r="C24" s="38">
        <v>990</v>
      </c>
      <c r="D24" s="39">
        <v>10.330060580739502</v>
      </c>
    </row>
    <row r="25" spans="1:4" ht="9.9499999999999993" customHeight="1" x14ac:dyDescent="0.2">
      <c r="A25" s="49"/>
      <c r="B25" s="50"/>
      <c r="C25" s="51"/>
      <c r="D25" s="52"/>
    </row>
    <row r="26" spans="1:4" s="25" customFormat="1" ht="15" customHeight="1" x14ac:dyDescent="0.2">
      <c r="A26" s="26" t="s">
        <v>57</v>
      </c>
      <c r="B26" s="35"/>
      <c r="C26" s="28">
        <v>1720</v>
      </c>
      <c r="D26" s="29">
        <v>17.913097973678713</v>
      </c>
    </row>
    <row r="27" spans="1:4" ht="6" hidden="1" customHeight="1" x14ac:dyDescent="0.2">
      <c r="A27" s="19"/>
      <c r="B27" s="54"/>
      <c r="C27" s="55"/>
      <c r="D27" s="34"/>
    </row>
    <row r="28" spans="1:4" ht="9.75" hidden="1" customHeight="1" x14ac:dyDescent="0.2">
      <c r="A28" s="56"/>
      <c r="B28" s="5"/>
      <c r="C28" s="57"/>
      <c r="D28" s="31"/>
    </row>
    <row r="29" spans="1:4" ht="12.75" hidden="1" customHeight="1" x14ac:dyDescent="0.2">
      <c r="A29" s="19"/>
      <c r="B29" s="20"/>
      <c r="C29" s="58"/>
      <c r="D29" s="58"/>
    </row>
    <row r="30" spans="1:4" ht="12.75" hidden="1" customHeight="1" x14ac:dyDescent="0.2">
      <c r="A30" s="19" t="s">
        <v>58</v>
      </c>
      <c r="B30" s="20"/>
      <c r="C30" s="55">
        <v>2780</v>
      </c>
      <c r="D30" s="34">
        <v>100</v>
      </c>
    </row>
    <row r="31" spans="1:4" ht="12.75" hidden="1" customHeight="1" x14ac:dyDescent="0.2">
      <c r="A31" s="19"/>
      <c r="B31" s="20"/>
      <c r="C31" s="23"/>
      <c r="D31" s="24"/>
    </row>
    <row r="32" spans="1:4" s="40" customFormat="1" ht="12.75" hidden="1" customHeight="1" x14ac:dyDescent="0.3">
      <c r="A32" s="59" t="s">
        <v>49</v>
      </c>
      <c r="B32" s="60"/>
      <c r="C32" s="61">
        <v>310</v>
      </c>
      <c r="D32" s="46">
        <v>11.091105509542672</v>
      </c>
    </row>
    <row r="33" spans="1:4" s="40" customFormat="1" ht="12.75" hidden="1" customHeight="1" x14ac:dyDescent="0.3">
      <c r="A33" s="62">
        <v>1</v>
      </c>
      <c r="B33" s="63" t="s">
        <v>45</v>
      </c>
      <c r="C33" s="64" t="s">
        <v>229</v>
      </c>
      <c r="D33" s="41" t="s">
        <v>229</v>
      </c>
    </row>
    <row r="34" spans="1:4" s="40" customFormat="1" ht="12" hidden="1" x14ac:dyDescent="0.3">
      <c r="A34" s="62">
        <v>2</v>
      </c>
      <c r="B34" s="63" t="s">
        <v>50</v>
      </c>
      <c r="C34" s="64">
        <v>110</v>
      </c>
      <c r="D34" s="41">
        <v>3.8170687792581925</v>
      </c>
    </row>
    <row r="35" spans="1:4" s="40" customFormat="1" ht="12.75" hidden="1" customHeight="1" x14ac:dyDescent="0.3">
      <c r="A35" s="65">
        <v>3</v>
      </c>
      <c r="B35" s="66" t="s">
        <v>51</v>
      </c>
      <c r="C35" s="64">
        <v>200</v>
      </c>
      <c r="D35" s="41">
        <v>7.2380266474612887</v>
      </c>
    </row>
    <row r="36" spans="1:4" s="40" customFormat="1" ht="12.75" hidden="1" customHeight="1" x14ac:dyDescent="0.3">
      <c r="A36" s="65"/>
      <c r="B36" s="66"/>
      <c r="C36" s="63"/>
      <c r="D36" s="42"/>
    </row>
    <row r="37" spans="1:4" s="40" customFormat="1" ht="12.75" hidden="1" customHeight="1" x14ac:dyDescent="0.3">
      <c r="A37" s="59" t="s">
        <v>52</v>
      </c>
      <c r="B37" s="67"/>
      <c r="C37" s="61">
        <v>260</v>
      </c>
      <c r="D37" s="46">
        <v>9.1825711199135753</v>
      </c>
    </row>
    <row r="38" spans="1:4" s="40" customFormat="1" ht="12.75" hidden="1" customHeight="1" x14ac:dyDescent="0.3">
      <c r="A38" s="65">
        <v>4</v>
      </c>
      <c r="B38" s="66" t="s">
        <v>46</v>
      </c>
      <c r="C38" s="64">
        <v>130</v>
      </c>
      <c r="D38" s="41">
        <v>4.7893410154843359</v>
      </c>
    </row>
    <row r="39" spans="1:4" s="40" customFormat="1" ht="12" hidden="1" x14ac:dyDescent="0.3">
      <c r="A39" s="65">
        <v>5</v>
      </c>
      <c r="B39" s="66" t="s">
        <v>53</v>
      </c>
      <c r="C39" s="64">
        <v>120</v>
      </c>
      <c r="D39" s="41">
        <v>4.3932301044292403</v>
      </c>
    </row>
    <row r="40" spans="1:4" s="40" customFormat="1" ht="12.75" hidden="1" customHeight="1" x14ac:dyDescent="0.3">
      <c r="A40" s="65"/>
      <c r="B40" s="66"/>
      <c r="C40" s="63"/>
      <c r="D40" s="42"/>
    </row>
    <row r="41" spans="1:4" s="40" customFormat="1" ht="12.75" hidden="1" customHeight="1" x14ac:dyDescent="0.3">
      <c r="A41" s="59" t="s">
        <v>54</v>
      </c>
      <c r="B41" s="67"/>
      <c r="C41" s="61">
        <v>1760</v>
      </c>
      <c r="D41" s="46">
        <v>63.305725603168881</v>
      </c>
    </row>
    <row r="42" spans="1:4" s="40" customFormat="1" ht="12.75" hidden="1" customHeight="1" x14ac:dyDescent="0.3">
      <c r="A42" s="62">
        <v>6</v>
      </c>
      <c r="B42" s="66" t="s">
        <v>55</v>
      </c>
      <c r="C42" s="64">
        <v>1150</v>
      </c>
      <c r="D42" s="41">
        <v>41.339575081022687</v>
      </c>
    </row>
    <row r="43" spans="1:4" s="40" customFormat="1" ht="12" hidden="1" x14ac:dyDescent="0.3">
      <c r="A43" s="62">
        <v>7</v>
      </c>
      <c r="B43" s="63" t="s">
        <v>56</v>
      </c>
      <c r="C43" s="64">
        <v>610</v>
      </c>
      <c r="D43" s="41">
        <v>21.966150522146201</v>
      </c>
    </row>
    <row r="44" spans="1:4" ht="12.75" hidden="1" customHeight="1" x14ac:dyDescent="0.2">
      <c r="A44" s="56"/>
      <c r="B44" s="5"/>
      <c r="C44" s="5"/>
      <c r="D44" s="31"/>
    </row>
    <row r="45" spans="1:4" ht="12.75" hidden="1" customHeight="1" x14ac:dyDescent="0.2">
      <c r="A45" s="19" t="s">
        <v>57</v>
      </c>
      <c r="B45" s="54"/>
      <c r="C45" s="55">
        <v>460</v>
      </c>
      <c r="D45" s="34">
        <v>16.420597767374865</v>
      </c>
    </row>
    <row r="46" spans="1:4" ht="4.5" hidden="1" customHeight="1" x14ac:dyDescent="0.2">
      <c r="A46" s="56"/>
      <c r="B46" s="5"/>
      <c r="C46" s="23"/>
      <c r="D46" s="24"/>
    </row>
    <row r="47" spans="1:4" ht="12.75" hidden="1" customHeight="1" x14ac:dyDescent="0.2">
      <c r="A47" s="19"/>
      <c r="B47" s="20"/>
      <c r="C47" s="58"/>
      <c r="D47" s="58"/>
    </row>
    <row r="48" spans="1:4" ht="12.75" hidden="1" customHeight="1" x14ac:dyDescent="0.2">
      <c r="A48" s="68" t="s">
        <v>59</v>
      </c>
      <c r="B48" s="20"/>
      <c r="C48" s="55" t="s">
        <v>229</v>
      </c>
      <c r="D48" s="34" t="s">
        <v>229</v>
      </c>
    </row>
    <row r="49" spans="1:4" ht="12.75" hidden="1" customHeight="1" x14ac:dyDescent="0.2">
      <c r="A49" s="19"/>
      <c r="B49" s="20"/>
      <c r="C49" s="23"/>
      <c r="D49" s="24"/>
    </row>
    <row r="50" spans="1:4" ht="12.75" hidden="1" customHeight="1" x14ac:dyDescent="0.2">
      <c r="A50" s="19" t="s">
        <v>49</v>
      </c>
      <c r="B50" s="20"/>
      <c r="C50" s="55" t="s">
        <v>229</v>
      </c>
      <c r="D50" s="34" t="s">
        <v>229</v>
      </c>
    </row>
    <row r="51" spans="1:4" ht="12.75" hidden="1" customHeight="1" x14ac:dyDescent="0.2">
      <c r="A51" s="56">
        <v>1</v>
      </c>
      <c r="B51" s="5" t="s">
        <v>45</v>
      </c>
      <c r="C51" s="23" t="s">
        <v>229</v>
      </c>
      <c r="D51" s="24" t="s">
        <v>229</v>
      </c>
    </row>
    <row r="52" spans="1:4" ht="12.75" hidden="1" customHeight="1" x14ac:dyDescent="0.2">
      <c r="A52" s="56">
        <v>2</v>
      </c>
      <c r="B52" s="5" t="s">
        <v>50</v>
      </c>
      <c r="C52" s="23" t="s">
        <v>229</v>
      </c>
      <c r="D52" s="24" t="s">
        <v>229</v>
      </c>
    </row>
    <row r="53" spans="1:4" ht="12.75" hidden="1" customHeight="1" x14ac:dyDescent="0.2">
      <c r="A53" s="69">
        <v>3</v>
      </c>
      <c r="B53" s="70" t="s">
        <v>51</v>
      </c>
      <c r="C53" s="23" t="s">
        <v>229</v>
      </c>
      <c r="D53" s="24" t="s">
        <v>229</v>
      </c>
    </row>
    <row r="54" spans="1:4" ht="12.75" hidden="1" customHeight="1" x14ac:dyDescent="0.2">
      <c r="A54" s="69"/>
      <c r="B54" s="70"/>
      <c r="C54" s="5"/>
      <c r="D54" s="31"/>
    </row>
    <row r="55" spans="1:4" ht="12.75" hidden="1" customHeight="1" x14ac:dyDescent="0.2">
      <c r="A55" s="19" t="s">
        <v>52</v>
      </c>
      <c r="B55" s="54"/>
      <c r="C55" s="55" t="s">
        <v>229</v>
      </c>
      <c r="D55" s="34" t="s">
        <v>229</v>
      </c>
    </row>
    <row r="56" spans="1:4" ht="12.75" hidden="1" customHeight="1" x14ac:dyDescent="0.2">
      <c r="A56" s="69">
        <v>4</v>
      </c>
      <c r="B56" s="70" t="s">
        <v>46</v>
      </c>
      <c r="C56" s="23" t="s">
        <v>229</v>
      </c>
      <c r="D56" s="24" t="s">
        <v>229</v>
      </c>
    </row>
    <row r="57" spans="1:4" ht="12.75" hidden="1" customHeight="1" x14ac:dyDescent="0.2">
      <c r="A57" s="69">
        <v>5</v>
      </c>
      <c r="B57" s="70" t="s">
        <v>53</v>
      </c>
      <c r="C57" s="23" t="s">
        <v>229</v>
      </c>
      <c r="D57" s="24" t="s">
        <v>229</v>
      </c>
    </row>
    <row r="58" spans="1:4" ht="12.75" hidden="1" customHeight="1" x14ac:dyDescent="0.2">
      <c r="A58" s="69"/>
      <c r="B58" s="70"/>
      <c r="C58" s="5"/>
      <c r="D58" s="31"/>
    </row>
    <row r="59" spans="1:4" ht="12.75" hidden="1" customHeight="1" x14ac:dyDescent="0.2">
      <c r="A59" s="19" t="s">
        <v>54</v>
      </c>
      <c r="B59" s="54"/>
      <c r="C59" s="55" t="s">
        <v>229</v>
      </c>
      <c r="D59" s="34" t="s">
        <v>229</v>
      </c>
    </row>
    <row r="60" spans="1:4" ht="12.75" hidden="1" customHeight="1" x14ac:dyDescent="0.2">
      <c r="A60" s="56">
        <v>6</v>
      </c>
      <c r="B60" s="70" t="s">
        <v>55</v>
      </c>
      <c r="C60" s="23" t="s">
        <v>229</v>
      </c>
      <c r="D60" s="24" t="s">
        <v>229</v>
      </c>
    </row>
    <row r="61" spans="1:4" ht="12.75" hidden="1" customHeight="1" x14ac:dyDescent="0.2">
      <c r="A61" s="56">
        <v>7</v>
      </c>
      <c r="B61" s="5" t="s">
        <v>56</v>
      </c>
      <c r="C61" s="23" t="s">
        <v>229</v>
      </c>
      <c r="D61" s="24" t="s">
        <v>229</v>
      </c>
    </row>
    <row r="62" spans="1:4" ht="12.75" hidden="1" customHeight="1" x14ac:dyDescent="0.2">
      <c r="A62" s="19"/>
      <c r="B62" s="54"/>
      <c r="C62" s="5"/>
      <c r="D62" s="31"/>
    </row>
    <row r="63" spans="1:4" ht="12.75" hidden="1" customHeight="1" x14ac:dyDescent="0.2">
      <c r="A63" s="19" t="s">
        <v>57</v>
      </c>
      <c r="B63" s="54"/>
      <c r="C63" s="55" t="s">
        <v>229</v>
      </c>
      <c r="D63" s="34" t="s">
        <v>229</v>
      </c>
    </row>
    <row r="64" spans="1:4" ht="12.75" hidden="1" customHeight="1" x14ac:dyDescent="0.2">
      <c r="A64" s="19"/>
      <c r="B64" s="54"/>
      <c r="C64" s="55"/>
      <c r="D64" s="34"/>
    </row>
    <row r="65" spans="1:4" ht="12.75" hidden="1" customHeight="1" x14ac:dyDescent="0.2">
      <c r="A65" s="19"/>
      <c r="B65" s="54"/>
      <c r="C65" s="55"/>
      <c r="D65" s="34"/>
    </row>
    <row r="66" spans="1:4" ht="12.75" hidden="1" customHeight="1" x14ac:dyDescent="0.2">
      <c r="A66" s="71"/>
      <c r="B66" s="72"/>
      <c r="C66" s="73"/>
      <c r="D66" s="74"/>
    </row>
    <row r="67" spans="1:4" ht="12.75" hidden="1" customHeight="1" x14ac:dyDescent="0.2">
      <c r="A67" s="56"/>
      <c r="B67" s="5"/>
      <c r="C67" s="5"/>
      <c r="D67" s="31"/>
    </row>
    <row r="68" spans="1:4" ht="12.75" hidden="1" customHeight="1" x14ac:dyDescent="0.2">
      <c r="A68" s="19" t="s">
        <v>60</v>
      </c>
      <c r="B68" s="20"/>
      <c r="C68" s="55">
        <v>6800</v>
      </c>
      <c r="D68" s="34">
        <v>100</v>
      </c>
    </row>
    <row r="69" spans="1:4" ht="12.75" hidden="1" customHeight="1" x14ac:dyDescent="0.2">
      <c r="A69" s="19"/>
      <c r="B69" s="20"/>
      <c r="C69" s="23"/>
      <c r="D69" s="24"/>
    </row>
    <row r="70" spans="1:4" s="40" customFormat="1" ht="12.75" hidden="1" customHeight="1" x14ac:dyDescent="0.3">
      <c r="A70" s="59" t="s">
        <v>49</v>
      </c>
      <c r="B70" s="60"/>
      <c r="C70" s="61">
        <v>1030</v>
      </c>
      <c r="D70" s="46">
        <v>15.168456672061204</v>
      </c>
    </row>
    <row r="71" spans="1:4" s="40" customFormat="1" ht="12.75" hidden="1" customHeight="1" x14ac:dyDescent="0.3">
      <c r="A71" s="62">
        <v>1</v>
      </c>
      <c r="B71" s="63" t="s">
        <v>45</v>
      </c>
      <c r="C71" s="64" t="s">
        <v>229</v>
      </c>
      <c r="D71" s="41" t="s">
        <v>229</v>
      </c>
    </row>
    <row r="72" spans="1:4" s="40" customFormat="1" ht="12.75" hidden="1" customHeight="1" x14ac:dyDescent="0.3">
      <c r="A72" s="62">
        <v>2</v>
      </c>
      <c r="B72" s="63" t="s">
        <v>50</v>
      </c>
      <c r="C72" s="64">
        <v>280</v>
      </c>
      <c r="D72" s="41">
        <v>4.0900397234073855</v>
      </c>
    </row>
    <row r="73" spans="1:4" s="40" customFormat="1" ht="12.75" hidden="1" customHeight="1" x14ac:dyDescent="0.3">
      <c r="A73" s="65">
        <v>3</v>
      </c>
      <c r="B73" s="66" t="s">
        <v>51</v>
      </c>
      <c r="C73" s="64">
        <v>740</v>
      </c>
      <c r="D73" s="41">
        <v>10.813594232749743</v>
      </c>
    </row>
    <row r="74" spans="1:4" s="40" customFormat="1" ht="12.75" hidden="1" customHeight="1" x14ac:dyDescent="0.3">
      <c r="A74" s="65"/>
      <c r="B74" s="66"/>
      <c r="C74" s="63"/>
      <c r="D74" s="42"/>
    </row>
    <row r="75" spans="1:4" s="40" customFormat="1" ht="12.75" hidden="1" customHeight="1" x14ac:dyDescent="0.3">
      <c r="A75" s="59" t="s">
        <v>52</v>
      </c>
      <c r="B75" s="67"/>
      <c r="C75" s="61">
        <v>3780</v>
      </c>
      <c r="D75" s="46">
        <v>55.67161983227895</v>
      </c>
    </row>
    <row r="76" spans="1:4" s="40" customFormat="1" ht="12.75" hidden="1" customHeight="1" x14ac:dyDescent="0.3">
      <c r="A76" s="65">
        <v>4</v>
      </c>
      <c r="B76" s="66" t="s">
        <v>46</v>
      </c>
      <c r="C76" s="64">
        <v>690</v>
      </c>
      <c r="D76" s="41">
        <v>10.122112696777991</v>
      </c>
    </row>
    <row r="77" spans="1:4" s="40" customFormat="1" ht="12.75" hidden="1" customHeight="1" x14ac:dyDescent="0.3">
      <c r="A77" s="65">
        <v>5</v>
      </c>
      <c r="B77" s="66" t="s">
        <v>53</v>
      </c>
      <c r="C77" s="64">
        <v>3100</v>
      </c>
      <c r="D77" s="41">
        <v>45.549507135500953</v>
      </c>
    </row>
    <row r="78" spans="1:4" s="40" customFormat="1" ht="12.75" hidden="1" customHeight="1" x14ac:dyDescent="0.3">
      <c r="A78" s="65"/>
      <c r="B78" s="66"/>
      <c r="C78" s="63"/>
      <c r="D78" s="42"/>
    </row>
    <row r="79" spans="1:4" s="40" customFormat="1" ht="12.75" hidden="1" customHeight="1" x14ac:dyDescent="0.3">
      <c r="A79" s="59" t="s">
        <v>54</v>
      </c>
      <c r="B79" s="67"/>
      <c r="C79" s="61">
        <v>720</v>
      </c>
      <c r="D79" s="46">
        <v>10.63704575548036</v>
      </c>
    </row>
    <row r="80" spans="1:4" s="40" customFormat="1" ht="12.75" hidden="1" customHeight="1" x14ac:dyDescent="0.3">
      <c r="A80" s="62">
        <v>6</v>
      </c>
      <c r="B80" s="66" t="s">
        <v>55</v>
      </c>
      <c r="C80" s="64">
        <v>340</v>
      </c>
      <c r="D80" s="41">
        <v>5.0610563483889957</v>
      </c>
    </row>
    <row r="81" spans="1:4" s="45" customFormat="1" ht="12.75" hidden="1" customHeight="1" x14ac:dyDescent="0.3">
      <c r="A81" s="62">
        <v>7</v>
      </c>
      <c r="B81" s="63" t="s">
        <v>56</v>
      </c>
      <c r="C81" s="64">
        <v>380</v>
      </c>
      <c r="D81" s="41">
        <v>5.575989407091364</v>
      </c>
    </row>
    <row r="82" spans="1:4" ht="12.75" hidden="1" customHeight="1" x14ac:dyDescent="0.2">
      <c r="A82" s="56"/>
      <c r="B82" s="70"/>
      <c r="C82" s="55"/>
      <c r="D82" s="34"/>
    </row>
    <row r="83" spans="1:4" ht="12.75" hidden="1" customHeight="1" x14ac:dyDescent="0.2">
      <c r="A83" s="19" t="s">
        <v>57</v>
      </c>
      <c r="B83" s="54"/>
      <c r="C83" s="55">
        <v>1260</v>
      </c>
      <c r="D83" s="34">
        <v>18.522877740179492</v>
      </c>
    </row>
    <row r="84" spans="1:4" s="75" customFormat="1" ht="5.0999999999999996" customHeight="1" x14ac:dyDescent="0.2">
      <c r="A84" s="143"/>
      <c r="B84" s="144"/>
      <c r="C84" s="145"/>
      <c r="D84" s="146"/>
    </row>
    <row r="85" spans="1:4" s="75" customFormat="1" ht="5.0999999999999996" customHeight="1" x14ac:dyDescent="0.2">
      <c r="A85" s="147"/>
      <c r="B85" s="148"/>
      <c r="C85" s="148"/>
      <c r="D85" s="149"/>
    </row>
    <row r="86" spans="1:4" s="76" customFormat="1" ht="12" customHeight="1" x14ac:dyDescent="0.3">
      <c r="A86" s="417" t="s">
        <v>118</v>
      </c>
      <c r="B86" s="417"/>
      <c r="C86" s="417"/>
      <c r="D86" s="417"/>
    </row>
    <row r="87" spans="1:4" s="77" customFormat="1" ht="21.95" customHeight="1" x14ac:dyDescent="0.3">
      <c r="A87" s="419" t="s">
        <v>91</v>
      </c>
      <c r="B87" s="419"/>
      <c r="C87" s="419"/>
      <c r="D87" s="419"/>
    </row>
    <row r="88" spans="1:4" s="78" customFormat="1" ht="12" customHeight="1" x14ac:dyDescent="0.15">
      <c r="A88" s="418" t="s">
        <v>139</v>
      </c>
      <c r="B88" s="418"/>
      <c r="C88" s="418"/>
      <c r="D88" s="418"/>
    </row>
  </sheetData>
  <mergeCells count="5">
    <mergeCell ref="A2:D2"/>
    <mergeCell ref="A86:D86"/>
    <mergeCell ref="A88:D88"/>
    <mergeCell ref="A87:D87"/>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139"/>
  <sheetViews>
    <sheetView workbookViewId="0"/>
  </sheetViews>
  <sheetFormatPr defaultColWidth="9" defaultRowHeight="15" x14ac:dyDescent="0.25"/>
  <cols>
    <col min="1" max="1" width="40.5" style="88" customWidth="1"/>
    <col min="2" max="2" width="6.125" style="88" customWidth="1"/>
    <col min="3" max="3" width="8.375" style="88" customWidth="1"/>
    <col min="4" max="4" width="8.875" style="88" customWidth="1"/>
    <col min="5" max="5" width="14.125" style="88" customWidth="1"/>
    <col min="6" max="6" width="11.625" style="88" customWidth="1"/>
    <col min="7" max="7" width="7" style="88" customWidth="1"/>
    <col min="8" max="10" width="6.125" style="88" customWidth="1"/>
    <col min="11" max="11" width="6" style="88" customWidth="1"/>
    <col min="12" max="16384" width="9" style="88"/>
  </cols>
  <sheetData>
    <row r="1" spans="1:253" s="4" customFormat="1" ht="15" customHeight="1" x14ac:dyDescent="0.2">
      <c r="A1" s="141"/>
      <c r="B1" s="141"/>
      <c r="C1" s="141"/>
      <c r="D1" s="142"/>
      <c r="E1" s="142" t="s">
        <v>116</v>
      </c>
      <c r="G1" s="8"/>
      <c r="H1" s="8"/>
      <c r="I1" s="8"/>
      <c r="J1" s="8"/>
      <c r="K1" s="8"/>
      <c r="L1" s="8"/>
      <c r="M1" s="8"/>
      <c r="N1" s="8"/>
      <c r="O1" s="8"/>
      <c r="P1" s="8"/>
      <c r="Q1" s="8"/>
      <c r="R1" s="8"/>
      <c r="S1" s="8"/>
      <c r="T1" s="8"/>
      <c r="U1" s="8"/>
      <c r="V1" s="8"/>
      <c r="W1" s="8"/>
    </row>
    <row r="2" spans="1:253" s="4" customFormat="1" ht="30" customHeight="1" x14ac:dyDescent="0.2">
      <c r="A2" s="416" t="s">
        <v>98</v>
      </c>
      <c r="B2" s="416"/>
      <c r="C2" s="416"/>
      <c r="D2" s="416"/>
      <c r="E2" s="416"/>
      <c r="F2" s="6"/>
      <c r="G2" s="6"/>
      <c r="H2" s="6"/>
      <c r="I2" s="6"/>
      <c r="J2" s="8"/>
      <c r="K2" s="8"/>
      <c r="L2" s="8"/>
      <c r="M2" s="8"/>
      <c r="N2" s="8"/>
      <c r="O2" s="8"/>
      <c r="P2" s="8"/>
      <c r="Q2" s="8"/>
      <c r="R2" s="8"/>
      <c r="S2" s="8"/>
      <c r="T2" s="8"/>
      <c r="U2" s="8"/>
      <c r="V2" s="8"/>
      <c r="W2" s="8"/>
    </row>
    <row r="3" spans="1:253" s="4" customFormat="1" ht="5.0999999999999996" customHeight="1" x14ac:dyDescent="0.25">
      <c r="A3" s="1"/>
      <c r="B3" s="1"/>
      <c r="C3" s="1"/>
      <c r="D3" s="1"/>
      <c r="E3" s="1"/>
      <c r="F3" s="1"/>
      <c r="G3" s="1"/>
      <c r="H3" s="1"/>
      <c r="I3" s="1"/>
      <c r="J3" s="8"/>
      <c r="K3" s="9"/>
      <c r="L3" s="8"/>
      <c r="M3" s="8"/>
      <c r="N3" s="8"/>
      <c r="O3" s="8"/>
      <c r="P3" s="8"/>
      <c r="Q3" s="8"/>
      <c r="R3" s="8"/>
      <c r="S3" s="8"/>
      <c r="T3" s="8"/>
      <c r="U3" s="8"/>
      <c r="V3" s="8"/>
      <c r="W3" s="8"/>
    </row>
    <row r="4" spans="1:253" s="4" customFormat="1" ht="5.0999999999999996" customHeight="1" x14ac:dyDescent="0.2">
      <c r="A4" s="10"/>
      <c r="B4" s="11"/>
      <c r="C4" s="8"/>
      <c r="D4" s="8"/>
      <c r="E4" s="8"/>
      <c r="F4" s="8"/>
      <c r="G4" s="8"/>
      <c r="H4" s="8"/>
      <c r="I4" s="8"/>
      <c r="J4" s="8"/>
      <c r="K4" s="8"/>
      <c r="L4" s="8"/>
      <c r="M4" s="8"/>
      <c r="N4" s="8"/>
      <c r="O4" s="12"/>
      <c r="P4" s="12"/>
      <c r="Q4" s="12"/>
      <c r="R4" s="12"/>
      <c r="S4" s="12"/>
      <c r="T4" s="12"/>
      <c r="U4" s="12"/>
      <c r="V4" s="12"/>
      <c r="W4" s="12"/>
    </row>
    <row r="5" spans="1:253" s="18" customFormat="1" ht="20.100000000000001" customHeight="1" x14ac:dyDescent="0.3">
      <c r="A5" s="13" t="s">
        <v>148</v>
      </c>
      <c r="B5" s="14"/>
      <c r="C5" s="14"/>
      <c r="D5" s="14"/>
      <c r="E5" s="16" t="s">
        <v>233</v>
      </c>
      <c r="F5" s="17"/>
      <c r="G5" s="17"/>
      <c r="H5" s="17"/>
      <c r="I5" s="17"/>
      <c r="J5" s="17"/>
      <c r="Q5" s="213"/>
      <c r="R5" s="214"/>
      <c r="S5" s="214"/>
      <c r="T5" s="214"/>
      <c r="U5" s="214"/>
      <c r="V5" s="214"/>
      <c r="W5" s="214"/>
      <c r="X5" s="214"/>
      <c r="Y5" s="214"/>
    </row>
    <row r="6" spans="1:253" ht="5.0999999999999996" customHeight="1" x14ac:dyDescent="0.25">
      <c r="A6" s="169"/>
      <c r="B6" s="170"/>
      <c r="C6" s="170"/>
      <c r="D6" s="170"/>
      <c r="E6" s="170"/>
      <c r="F6" s="87"/>
      <c r="G6" s="87"/>
      <c r="H6" s="87"/>
      <c r="I6" s="87"/>
      <c r="J6" s="87"/>
      <c r="K6" s="87"/>
      <c r="L6" s="215"/>
      <c r="M6" s="216"/>
      <c r="N6" s="216"/>
      <c r="O6" s="216"/>
      <c r="P6" s="216"/>
      <c r="Q6" s="216"/>
      <c r="R6" s="216"/>
      <c r="S6" s="216"/>
      <c r="T6" s="216"/>
      <c r="U6" s="87"/>
      <c r="W6" s="217"/>
      <c r="X6" s="217"/>
      <c r="Y6" s="217"/>
      <c r="Z6" s="217"/>
      <c r="AA6" s="217"/>
      <c r="AB6" s="217"/>
      <c r="AC6" s="217"/>
      <c r="AD6" s="217"/>
    </row>
    <row r="7" spans="1:253" ht="15" customHeight="1" x14ac:dyDescent="0.25">
      <c r="A7" s="169"/>
      <c r="B7" s="423" t="s">
        <v>117</v>
      </c>
      <c r="C7" s="425" t="s">
        <v>74</v>
      </c>
      <c r="D7" s="425"/>
      <c r="E7" s="425"/>
      <c r="F7" s="87"/>
      <c r="G7" s="87"/>
      <c r="H7" s="87"/>
      <c r="I7" s="87"/>
      <c r="J7" s="87"/>
      <c r="K7" s="87"/>
      <c r="L7" s="87"/>
      <c r="M7" s="87"/>
      <c r="N7" s="87"/>
      <c r="O7" s="87"/>
      <c r="P7" s="87"/>
      <c r="Q7" s="87"/>
      <c r="R7" s="87"/>
      <c r="S7" s="215"/>
      <c r="T7" s="216"/>
      <c r="U7" s="216"/>
      <c r="V7" s="216"/>
      <c r="W7" s="217"/>
      <c r="X7" s="217"/>
      <c r="Y7" s="217"/>
      <c r="Z7" s="217"/>
      <c r="AA7" s="217"/>
      <c r="AB7" s="217"/>
      <c r="AC7" s="217"/>
      <c r="AD7" s="217"/>
    </row>
    <row r="8" spans="1:253" ht="54.75" customHeight="1" x14ac:dyDescent="0.25">
      <c r="A8" s="169"/>
      <c r="B8" s="424"/>
      <c r="C8" s="212" t="s">
        <v>125</v>
      </c>
      <c r="D8" s="212" t="s">
        <v>52</v>
      </c>
      <c r="E8" s="212" t="s">
        <v>89</v>
      </c>
      <c r="F8" s="87"/>
      <c r="G8" s="87"/>
      <c r="H8" s="87"/>
      <c r="I8" s="87"/>
      <c r="J8" s="87"/>
      <c r="K8" s="87"/>
      <c r="L8" s="87"/>
      <c r="M8" s="87"/>
      <c r="N8" s="87"/>
      <c r="O8" s="87"/>
      <c r="P8" s="87"/>
      <c r="Q8" s="87"/>
      <c r="R8" s="87"/>
      <c r="S8" s="215"/>
      <c r="T8" s="216"/>
      <c r="U8" s="216"/>
      <c r="V8" s="216"/>
      <c r="W8" s="217"/>
      <c r="X8" s="217"/>
      <c r="Y8" s="217"/>
      <c r="Z8" s="217"/>
      <c r="AA8" s="217"/>
      <c r="AB8" s="217"/>
      <c r="AC8" s="217"/>
      <c r="AD8" s="217"/>
    </row>
    <row r="9" spans="1:253" ht="5.0999999999999996" customHeight="1" x14ac:dyDescent="0.25">
      <c r="A9" s="171"/>
      <c r="B9" s="172"/>
      <c r="C9" s="172"/>
      <c r="D9" s="172"/>
      <c r="E9" s="172"/>
      <c r="F9" s="87"/>
      <c r="G9" s="87"/>
      <c r="H9" s="87"/>
      <c r="I9" s="87"/>
      <c r="J9" s="87"/>
      <c r="K9" s="87"/>
      <c r="L9" s="87"/>
      <c r="M9" s="87"/>
      <c r="N9" s="87"/>
      <c r="O9" s="87"/>
      <c r="P9" s="87"/>
      <c r="Q9" s="87"/>
      <c r="R9" s="87"/>
      <c r="S9" s="215"/>
      <c r="T9" s="216"/>
      <c r="U9" s="216"/>
      <c r="V9" s="216"/>
      <c r="W9" s="217"/>
      <c r="X9" s="217"/>
      <c r="Y9" s="217"/>
      <c r="Z9" s="217"/>
      <c r="AA9" s="217"/>
      <c r="AB9" s="217"/>
      <c r="AC9" s="217"/>
      <c r="AD9" s="217"/>
    </row>
    <row r="10" spans="1:253" ht="5.0999999999999996" customHeight="1" x14ac:dyDescent="0.25">
      <c r="A10" s="87"/>
      <c r="B10" s="173"/>
      <c r="C10" s="173"/>
      <c r="D10" s="173"/>
      <c r="E10" s="173"/>
      <c r="F10" s="87"/>
      <c r="G10" s="87"/>
      <c r="H10" s="87"/>
      <c r="I10" s="87"/>
      <c r="J10" s="87"/>
      <c r="K10" s="87"/>
      <c r="L10" s="87"/>
      <c r="M10" s="87"/>
      <c r="N10" s="87"/>
      <c r="O10" s="87"/>
      <c r="P10" s="87"/>
      <c r="Q10" s="87"/>
      <c r="R10" s="87"/>
      <c r="S10" s="218"/>
      <c r="T10" s="219"/>
      <c r="U10" s="219"/>
      <c r="V10" s="219"/>
      <c r="W10" s="217"/>
      <c r="X10" s="217"/>
      <c r="Y10" s="217"/>
      <c r="Z10" s="217"/>
      <c r="AA10" s="217"/>
      <c r="AB10" s="217"/>
      <c r="AC10" s="217"/>
      <c r="AD10" s="217"/>
    </row>
    <row r="11" spans="1:253" s="165" customFormat="1" ht="15" customHeight="1" x14ac:dyDescent="0.3">
      <c r="A11" s="83" t="s">
        <v>3</v>
      </c>
      <c r="B11" s="84">
        <v>9570</v>
      </c>
      <c r="C11" s="84">
        <v>1340</v>
      </c>
      <c r="D11" s="84">
        <v>4040</v>
      </c>
      <c r="E11" s="84">
        <v>4200</v>
      </c>
      <c r="F11" s="347"/>
      <c r="G11" s="348"/>
      <c r="H11" s="348"/>
      <c r="I11" s="348"/>
      <c r="J11" s="348"/>
      <c r="K11" s="348"/>
      <c r="L11" s="348"/>
      <c r="M11" s="348"/>
      <c r="N11" s="348"/>
      <c r="O11" s="348"/>
      <c r="P11" s="348"/>
      <c r="Q11" s="348"/>
      <c r="R11" s="348"/>
      <c r="S11" s="349"/>
      <c r="T11" s="350"/>
      <c r="U11" s="350"/>
      <c r="V11" s="350"/>
      <c r="W11" s="351"/>
      <c r="X11" s="351"/>
      <c r="Y11" s="351"/>
      <c r="Z11" s="351"/>
      <c r="AA11" s="351"/>
      <c r="AB11" s="351"/>
      <c r="AC11" s="351"/>
      <c r="AD11" s="351"/>
    </row>
    <row r="12" spans="1:253" s="280" customFormat="1" ht="15.75" x14ac:dyDescent="0.3">
      <c r="A12" s="83"/>
      <c r="B12" s="86"/>
      <c r="C12" s="86">
        <v>13.985794861082098</v>
      </c>
      <c r="D12" s="86">
        <v>42.187173595153546</v>
      </c>
      <c r="E12" s="86">
        <v>43.827031543764363</v>
      </c>
      <c r="F12" s="347"/>
      <c r="G12" s="352"/>
      <c r="H12" s="352"/>
      <c r="I12" s="352"/>
      <c r="J12" s="352"/>
      <c r="K12" s="352"/>
      <c r="L12" s="352"/>
      <c r="M12" s="352"/>
      <c r="N12" s="352"/>
      <c r="O12" s="352"/>
      <c r="P12" s="352"/>
      <c r="Q12" s="352"/>
      <c r="R12" s="352"/>
      <c r="S12" s="353"/>
      <c r="T12" s="354"/>
      <c r="U12" s="354"/>
      <c r="V12" s="354"/>
      <c r="W12" s="351"/>
      <c r="X12" s="351"/>
      <c r="Y12" s="351"/>
      <c r="Z12" s="351"/>
      <c r="AA12" s="351"/>
      <c r="AB12" s="351"/>
      <c r="AC12" s="351"/>
      <c r="AD12" s="351"/>
    </row>
    <row r="13" spans="1:253" s="280" customFormat="1" ht="5.0999999999999996" customHeight="1" x14ac:dyDescent="0.3">
      <c r="A13" s="89"/>
      <c r="B13" s="90"/>
      <c r="C13" s="90"/>
      <c r="D13" s="90"/>
      <c r="E13" s="90"/>
      <c r="F13" s="347"/>
      <c r="G13" s="352"/>
      <c r="H13" s="352"/>
      <c r="I13" s="352"/>
      <c r="J13" s="352"/>
      <c r="K13" s="352"/>
      <c r="L13" s="352"/>
      <c r="M13" s="352"/>
      <c r="N13" s="352"/>
      <c r="O13" s="352"/>
      <c r="P13" s="352"/>
      <c r="Q13" s="352"/>
      <c r="R13" s="352"/>
      <c r="S13" s="353"/>
      <c r="T13" s="354"/>
      <c r="U13" s="354"/>
      <c r="V13" s="354"/>
      <c r="W13" s="351"/>
      <c r="X13" s="351"/>
      <c r="Y13" s="351"/>
      <c r="Z13" s="351"/>
      <c r="AA13" s="351"/>
      <c r="AB13" s="351"/>
      <c r="AC13" s="351"/>
      <c r="AD13" s="351"/>
    </row>
    <row r="14" spans="1:253" s="358" customFormat="1" ht="15" customHeight="1" x14ac:dyDescent="0.3">
      <c r="A14" s="91" t="s">
        <v>16</v>
      </c>
      <c r="B14" s="92">
        <v>4630</v>
      </c>
      <c r="C14" s="118">
        <v>7.9317052085584612</v>
      </c>
      <c r="D14" s="118">
        <v>36.632807434622869</v>
      </c>
      <c r="E14" s="118">
        <v>55.435487356818669</v>
      </c>
      <c r="F14" s="99"/>
      <c r="G14" s="355"/>
      <c r="H14" s="355"/>
      <c r="I14" s="355"/>
      <c r="J14" s="355"/>
      <c r="K14" s="355"/>
      <c r="L14" s="355"/>
      <c r="M14" s="355"/>
      <c r="N14" s="355"/>
      <c r="O14" s="355"/>
      <c r="P14" s="355"/>
      <c r="Q14" s="355"/>
      <c r="R14" s="355"/>
      <c r="S14" s="356"/>
      <c r="T14" s="357"/>
      <c r="U14" s="357"/>
      <c r="V14" s="357"/>
      <c r="W14" s="351"/>
      <c r="X14" s="351"/>
      <c r="Y14" s="351"/>
      <c r="Z14" s="351"/>
      <c r="AA14" s="351"/>
      <c r="AB14" s="351"/>
      <c r="AC14" s="351"/>
      <c r="AD14" s="351"/>
    </row>
    <row r="15" spans="1:253" s="117" customFormat="1" ht="5.0999999999999996" customHeight="1" x14ac:dyDescent="0.3">
      <c r="A15" s="91"/>
      <c r="B15" s="93"/>
      <c r="C15" s="236"/>
      <c r="D15" s="236"/>
      <c r="E15" s="236"/>
      <c r="F15" s="99"/>
      <c r="G15" s="355"/>
      <c r="H15" s="355"/>
      <c r="I15" s="355"/>
      <c r="J15" s="355"/>
      <c r="K15" s="355"/>
      <c r="L15" s="355"/>
      <c r="M15" s="355"/>
      <c r="N15" s="355"/>
      <c r="O15" s="355"/>
      <c r="P15" s="355"/>
      <c r="Q15" s="355"/>
      <c r="R15" s="355"/>
      <c r="S15" s="359"/>
      <c r="T15" s="360"/>
      <c r="U15" s="360"/>
      <c r="V15" s="360"/>
      <c r="W15" s="351"/>
      <c r="X15" s="351"/>
      <c r="Y15" s="351"/>
      <c r="Z15" s="351"/>
      <c r="AA15" s="351"/>
      <c r="AB15" s="351"/>
      <c r="AC15" s="351"/>
      <c r="AD15" s="351"/>
    </row>
    <row r="16" spans="1:253" s="117" customFormat="1" ht="15" customHeight="1" x14ac:dyDescent="0.3">
      <c r="A16" s="94" t="s">
        <v>17</v>
      </c>
      <c r="B16" s="93">
        <v>430</v>
      </c>
      <c r="C16" s="95">
        <v>27.634660421545664</v>
      </c>
      <c r="D16" s="95">
        <v>72.131147540983605</v>
      </c>
      <c r="E16" s="95">
        <v>0.23419203747072601</v>
      </c>
      <c r="F16" s="99"/>
      <c r="G16" s="355"/>
      <c r="H16" s="355"/>
      <c r="I16" s="355"/>
      <c r="J16" s="355"/>
      <c r="K16" s="355"/>
      <c r="L16" s="355"/>
      <c r="M16" s="355"/>
      <c r="N16" s="355"/>
      <c r="O16" s="355"/>
      <c r="P16" s="355"/>
      <c r="Q16" s="355"/>
      <c r="R16" s="355"/>
      <c r="S16" s="361"/>
      <c r="T16" s="362"/>
      <c r="U16" s="362"/>
      <c r="V16" s="362"/>
      <c r="W16" s="351"/>
      <c r="X16" s="351"/>
      <c r="Y16" s="351"/>
      <c r="Z16" s="351"/>
      <c r="AA16" s="351"/>
      <c r="AB16" s="351"/>
      <c r="AC16" s="351"/>
      <c r="AD16" s="351"/>
      <c r="AE16" s="355"/>
      <c r="AF16" s="355"/>
      <c r="AG16" s="355"/>
      <c r="AH16" s="355"/>
      <c r="AJ16" s="355"/>
      <c r="AK16" s="355"/>
      <c r="AL16" s="355"/>
      <c r="AM16" s="355"/>
      <c r="AN16" s="355"/>
      <c r="AO16" s="355"/>
      <c r="AP16" s="355"/>
      <c r="AQ16" s="355"/>
      <c r="AR16" s="355"/>
      <c r="AS16" s="355"/>
      <c r="AT16" s="355"/>
      <c r="AU16" s="355"/>
      <c r="AV16" s="355"/>
      <c r="AW16" s="355"/>
      <c r="AX16" s="355"/>
      <c r="AY16" s="355"/>
      <c r="AZ16" s="355"/>
      <c r="BA16" s="355"/>
      <c r="BB16" s="355"/>
      <c r="BC16" s="355"/>
      <c r="BD16" s="355"/>
      <c r="BE16" s="355"/>
      <c r="BF16" s="355"/>
      <c r="BG16" s="355"/>
      <c r="BH16" s="355"/>
      <c r="BI16" s="355"/>
      <c r="BJ16" s="355"/>
      <c r="BK16" s="355"/>
      <c r="BL16" s="355"/>
      <c r="BM16" s="355"/>
      <c r="BN16" s="355"/>
      <c r="BO16" s="355"/>
      <c r="BP16" s="355"/>
      <c r="BQ16" s="355"/>
      <c r="BR16" s="355"/>
      <c r="BS16" s="355"/>
      <c r="BT16" s="355"/>
      <c r="BU16" s="355"/>
      <c r="BV16" s="355"/>
      <c r="BW16" s="355"/>
      <c r="BX16" s="355"/>
      <c r="BY16" s="355"/>
      <c r="BZ16" s="355"/>
      <c r="CA16" s="355"/>
      <c r="CB16" s="355"/>
      <c r="CC16" s="355"/>
      <c r="CD16" s="355"/>
      <c r="CE16" s="355"/>
      <c r="CF16" s="355"/>
      <c r="CG16" s="355"/>
      <c r="CH16" s="355"/>
      <c r="CI16" s="355"/>
      <c r="CJ16" s="355"/>
      <c r="CK16" s="355"/>
      <c r="CL16" s="355"/>
      <c r="CM16" s="355"/>
      <c r="CN16" s="355"/>
      <c r="CO16" s="355"/>
      <c r="CP16" s="355"/>
      <c r="CQ16" s="355"/>
      <c r="CR16" s="355"/>
      <c r="CS16" s="355"/>
      <c r="CT16" s="355"/>
      <c r="CU16" s="355"/>
      <c r="CV16" s="355"/>
      <c r="CW16" s="355"/>
      <c r="CX16" s="355"/>
      <c r="CY16" s="355"/>
      <c r="CZ16" s="355"/>
      <c r="DA16" s="355"/>
      <c r="DB16" s="355"/>
      <c r="DC16" s="355"/>
      <c r="DD16" s="355"/>
      <c r="DE16" s="355"/>
      <c r="DF16" s="355"/>
      <c r="DG16" s="355"/>
      <c r="DH16" s="355"/>
      <c r="DI16" s="355"/>
      <c r="DJ16" s="355"/>
      <c r="DK16" s="355"/>
      <c r="DL16" s="355"/>
      <c r="DM16" s="355"/>
      <c r="DN16" s="355"/>
      <c r="DO16" s="355"/>
      <c r="DP16" s="355"/>
      <c r="DQ16" s="355"/>
      <c r="DR16" s="355"/>
      <c r="DS16" s="355"/>
      <c r="DT16" s="355"/>
      <c r="DU16" s="355"/>
      <c r="DV16" s="355"/>
      <c r="DW16" s="355"/>
      <c r="DX16" s="355"/>
      <c r="DY16" s="355"/>
      <c r="DZ16" s="355"/>
      <c r="EA16" s="355"/>
      <c r="EB16" s="355"/>
      <c r="EC16" s="355"/>
      <c r="ED16" s="355"/>
      <c r="EE16" s="355"/>
      <c r="EF16" s="355"/>
      <c r="EG16" s="355"/>
      <c r="EH16" s="355"/>
      <c r="EI16" s="355"/>
      <c r="EJ16" s="355"/>
      <c r="EK16" s="355"/>
      <c r="EL16" s="355"/>
      <c r="EM16" s="355"/>
      <c r="EN16" s="355"/>
      <c r="EO16" s="355"/>
      <c r="EP16" s="355"/>
      <c r="EQ16" s="355"/>
      <c r="ER16" s="355"/>
      <c r="ES16" s="355"/>
      <c r="ET16" s="355"/>
      <c r="EU16" s="355"/>
      <c r="EV16" s="355"/>
      <c r="EW16" s="355"/>
      <c r="EX16" s="355"/>
      <c r="EY16" s="355"/>
      <c r="EZ16" s="355"/>
      <c r="FA16" s="355"/>
      <c r="FB16" s="355"/>
      <c r="FC16" s="355"/>
      <c r="FD16" s="355"/>
      <c r="FE16" s="355"/>
      <c r="FF16" s="355"/>
      <c r="FG16" s="355"/>
      <c r="FH16" s="355"/>
      <c r="FI16" s="355"/>
      <c r="FJ16" s="355"/>
      <c r="FK16" s="355"/>
      <c r="FL16" s="355"/>
      <c r="FM16" s="355"/>
      <c r="FN16" s="355"/>
      <c r="FO16" s="355"/>
      <c r="FP16" s="355"/>
      <c r="FQ16" s="355"/>
      <c r="FR16" s="355"/>
      <c r="FS16" s="355"/>
      <c r="FT16" s="355"/>
      <c r="FU16" s="355"/>
      <c r="FV16" s="355"/>
      <c r="FW16" s="355"/>
      <c r="FX16" s="355"/>
      <c r="FY16" s="355"/>
      <c r="FZ16" s="355"/>
      <c r="GA16" s="355"/>
      <c r="GB16" s="355"/>
      <c r="GC16" s="355"/>
      <c r="GD16" s="355"/>
      <c r="GE16" s="355"/>
      <c r="GF16" s="355"/>
      <c r="GG16" s="355"/>
      <c r="GH16" s="355"/>
      <c r="GI16" s="355"/>
      <c r="GJ16" s="355"/>
      <c r="GK16" s="355"/>
      <c r="GL16" s="355"/>
      <c r="GM16" s="355"/>
      <c r="GN16" s="355"/>
      <c r="GO16" s="355"/>
      <c r="GP16" s="355"/>
      <c r="GQ16" s="355"/>
      <c r="GR16" s="355"/>
      <c r="GS16" s="355"/>
      <c r="GT16" s="355"/>
      <c r="GU16" s="355"/>
      <c r="GV16" s="355"/>
      <c r="GW16" s="355"/>
      <c r="GX16" s="355"/>
      <c r="GY16" s="355"/>
      <c r="GZ16" s="355"/>
      <c r="HA16" s="355"/>
      <c r="HB16" s="355"/>
      <c r="HC16" s="355"/>
      <c r="HD16" s="355"/>
      <c r="HE16" s="355"/>
      <c r="HF16" s="355"/>
      <c r="HG16" s="355"/>
      <c r="HH16" s="355"/>
      <c r="HI16" s="355"/>
      <c r="HJ16" s="355"/>
      <c r="HK16" s="355"/>
      <c r="HL16" s="355"/>
      <c r="HM16" s="355"/>
      <c r="HN16" s="355"/>
      <c r="HO16" s="355"/>
      <c r="HP16" s="355"/>
      <c r="HQ16" s="355"/>
      <c r="HR16" s="355"/>
      <c r="HS16" s="355"/>
      <c r="HT16" s="355"/>
      <c r="HU16" s="355"/>
      <c r="HV16" s="355"/>
      <c r="HW16" s="355"/>
      <c r="HX16" s="355"/>
      <c r="HY16" s="355"/>
      <c r="HZ16" s="355"/>
      <c r="IA16" s="355"/>
      <c r="IB16" s="355"/>
      <c r="IC16" s="355"/>
      <c r="ID16" s="355"/>
      <c r="IE16" s="355"/>
      <c r="IF16" s="355"/>
      <c r="IG16" s="355"/>
      <c r="IH16" s="355"/>
      <c r="II16" s="355"/>
      <c r="IJ16" s="355"/>
      <c r="IK16" s="355"/>
      <c r="IL16" s="355"/>
      <c r="IM16" s="355"/>
      <c r="IN16" s="355"/>
      <c r="IO16" s="355"/>
      <c r="IP16" s="355"/>
      <c r="IQ16" s="355"/>
      <c r="IR16" s="355"/>
      <c r="IS16" s="355"/>
    </row>
    <row r="17" spans="1:5" s="117" customFormat="1" ht="15" customHeight="1" x14ac:dyDescent="0.3">
      <c r="A17" s="96" t="s">
        <v>18</v>
      </c>
      <c r="B17" s="93">
        <v>60</v>
      </c>
      <c r="C17" s="95">
        <v>37.931034482758619</v>
      </c>
      <c r="D17" s="95">
        <v>62.068965517241381</v>
      </c>
      <c r="E17" s="95" t="s">
        <v>234</v>
      </c>
    </row>
    <row r="18" spans="1:5" s="117" customFormat="1" ht="15" customHeight="1" x14ac:dyDescent="0.3">
      <c r="A18" s="96" t="s">
        <v>19</v>
      </c>
      <c r="B18" s="93">
        <v>280</v>
      </c>
      <c r="C18" s="95">
        <v>1.4492753623188406</v>
      </c>
      <c r="D18" s="95">
        <v>98.550724637681171</v>
      </c>
      <c r="E18" s="95" t="s">
        <v>234</v>
      </c>
    </row>
    <row r="19" spans="1:5" s="117" customFormat="1" ht="15" customHeight="1" x14ac:dyDescent="0.3">
      <c r="A19" s="96" t="s">
        <v>20</v>
      </c>
      <c r="B19" s="93">
        <v>90</v>
      </c>
      <c r="C19" s="95">
        <v>98.924731182795696</v>
      </c>
      <c r="D19" s="95" t="s">
        <v>234</v>
      </c>
      <c r="E19" s="95">
        <v>1.0752688172043012</v>
      </c>
    </row>
    <row r="20" spans="1:5" s="117" customFormat="1" ht="5.0999999999999996" customHeight="1" x14ac:dyDescent="0.3">
      <c r="A20" s="96"/>
      <c r="B20" s="97"/>
      <c r="C20" s="95"/>
      <c r="D20" s="95"/>
      <c r="E20" s="95"/>
    </row>
    <row r="21" spans="1:5" s="117" customFormat="1" ht="15" customHeight="1" x14ac:dyDescent="0.3">
      <c r="A21" s="94" t="s">
        <v>21</v>
      </c>
      <c r="B21" s="92">
        <v>370</v>
      </c>
      <c r="C21" s="118">
        <v>57.837837837837839</v>
      </c>
      <c r="D21" s="118">
        <v>42.162162162162161</v>
      </c>
      <c r="E21" s="118" t="s">
        <v>234</v>
      </c>
    </row>
    <row r="22" spans="1:5" s="117" customFormat="1" ht="5.0999999999999996" customHeight="1" x14ac:dyDescent="0.3">
      <c r="A22" s="94"/>
      <c r="B22" s="93"/>
      <c r="C22" s="236"/>
      <c r="D22" s="236"/>
      <c r="E22" s="236"/>
    </row>
    <row r="23" spans="1:5" s="117" customFormat="1" ht="15" customHeight="1" x14ac:dyDescent="0.3">
      <c r="A23" s="94" t="s">
        <v>22</v>
      </c>
      <c r="B23" s="92">
        <v>2120</v>
      </c>
      <c r="C23" s="118">
        <v>16.179245283018869</v>
      </c>
      <c r="D23" s="118">
        <v>83.726415094339629</v>
      </c>
      <c r="E23" s="118">
        <v>9.4339622641509441E-2</v>
      </c>
    </row>
    <row r="24" spans="1:5" s="117" customFormat="1" ht="15" customHeight="1" x14ac:dyDescent="0.3">
      <c r="A24" s="96" t="s">
        <v>23</v>
      </c>
      <c r="B24" s="98">
        <v>1460</v>
      </c>
      <c r="C24" s="118">
        <v>8.791208791208792</v>
      </c>
      <c r="D24" s="118">
        <v>91.208791208791212</v>
      </c>
      <c r="E24" s="118" t="s">
        <v>234</v>
      </c>
    </row>
    <row r="25" spans="1:5" s="117" customFormat="1" ht="15" customHeight="1" x14ac:dyDescent="0.3">
      <c r="A25" s="96" t="s">
        <v>24</v>
      </c>
      <c r="B25" s="98">
        <v>220</v>
      </c>
      <c r="C25" s="118">
        <v>89.351851851851848</v>
      </c>
      <c r="D25" s="118">
        <v>10.648148148148149</v>
      </c>
      <c r="E25" s="118" t="s">
        <v>234</v>
      </c>
    </row>
    <row r="26" spans="1:5" s="117" customFormat="1" ht="15" customHeight="1" x14ac:dyDescent="0.3">
      <c r="A26" s="96" t="s">
        <v>25</v>
      </c>
      <c r="B26" s="98">
        <v>450</v>
      </c>
      <c r="C26" s="118">
        <v>4.9107142857142856</v>
      </c>
      <c r="D26" s="118">
        <v>94.642857142857139</v>
      </c>
      <c r="E26" s="118">
        <v>0.4464285714285714</v>
      </c>
    </row>
    <row r="27" spans="1:5" s="117" customFormat="1" ht="5.0999999999999996" customHeight="1" x14ac:dyDescent="0.3">
      <c r="A27" s="96"/>
      <c r="B27" s="98"/>
      <c r="C27" s="95"/>
      <c r="D27" s="95"/>
      <c r="E27" s="95"/>
    </row>
    <row r="28" spans="1:5" s="117" customFormat="1" ht="15" customHeight="1" x14ac:dyDescent="0.3">
      <c r="A28" s="94" t="s">
        <v>26</v>
      </c>
      <c r="B28" s="93">
        <v>1030</v>
      </c>
      <c r="C28" s="236">
        <v>26.718296224588578</v>
      </c>
      <c r="D28" s="236">
        <v>5.8083252662149079</v>
      </c>
      <c r="E28" s="236">
        <v>67.473378509196507</v>
      </c>
    </row>
    <row r="29" spans="1:5" s="117" customFormat="1" ht="15" customHeight="1" x14ac:dyDescent="0.3">
      <c r="A29" s="96" t="s">
        <v>27</v>
      </c>
      <c r="B29" s="98">
        <v>180</v>
      </c>
      <c r="C29" s="95">
        <v>88.950276243093924</v>
      </c>
      <c r="D29" s="95" t="s">
        <v>234</v>
      </c>
      <c r="E29" s="95">
        <v>11.049723756906078</v>
      </c>
    </row>
    <row r="30" spans="1:5" s="117" customFormat="1" ht="15" customHeight="1" x14ac:dyDescent="0.3">
      <c r="A30" s="96" t="s">
        <v>28</v>
      </c>
      <c r="B30" s="98">
        <v>580</v>
      </c>
      <c r="C30" s="95">
        <v>12.283737024221452</v>
      </c>
      <c r="D30" s="95" t="s">
        <v>234</v>
      </c>
      <c r="E30" s="95">
        <v>87.716262975778548</v>
      </c>
    </row>
    <row r="31" spans="1:5" s="117" customFormat="1" ht="15" customHeight="1" x14ac:dyDescent="0.3">
      <c r="A31" s="96" t="s">
        <v>29</v>
      </c>
      <c r="B31" s="98">
        <v>270</v>
      </c>
      <c r="C31" s="95">
        <v>16.058394160583941</v>
      </c>
      <c r="D31" s="95">
        <v>21.897810218978105</v>
      </c>
      <c r="E31" s="95">
        <v>62.043795620437962</v>
      </c>
    </row>
    <row r="32" spans="1:5" s="117" customFormat="1" ht="5.0999999999999996" customHeight="1" x14ac:dyDescent="0.3">
      <c r="A32" s="96"/>
      <c r="B32" s="98"/>
      <c r="C32" s="95"/>
      <c r="D32" s="95"/>
      <c r="E32" s="95"/>
    </row>
    <row r="33" spans="1:5" s="117" customFormat="1" ht="15" customHeight="1" x14ac:dyDescent="0.3">
      <c r="A33" s="99" t="s">
        <v>30</v>
      </c>
      <c r="B33" s="93">
        <v>1000</v>
      </c>
      <c r="C33" s="236">
        <v>2.106318956870612</v>
      </c>
      <c r="D33" s="236">
        <v>4.5135406218655971</v>
      </c>
      <c r="E33" s="236">
        <v>93.380140421263789</v>
      </c>
    </row>
    <row r="34" spans="1:5" s="117" customFormat="1" ht="15" customHeight="1" x14ac:dyDescent="0.3">
      <c r="A34" s="96" t="s">
        <v>31</v>
      </c>
      <c r="B34" s="98">
        <v>330</v>
      </c>
      <c r="C34" s="95">
        <v>2.4464831804281344</v>
      </c>
      <c r="D34" s="95">
        <v>5.5045871559633035</v>
      </c>
      <c r="E34" s="95">
        <v>92.048929663608561</v>
      </c>
    </row>
    <row r="35" spans="1:5" s="117" customFormat="1" ht="15" customHeight="1" x14ac:dyDescent="0.3">
      <c r="A35" s="96" t="s">
        <v>32</v>
      </c>
      <c r="B35" s="98">
        <v>670</v>
      </c>
      <c r="C35" s="95">
        <v>1.9402985074626864</v>
      </c>
      <c r="D35" s="95">
        <v>4.0298507462686564</v>
      </c>
      <c r="E35" s="95">
        <v>94.029850746268664</v>
      </c>
    </row>
    <row r="36" spans="1:5" s="220" customFormat="1" ht="12" hidden="1" x14ac:dyDescent="0.2">
      <c r="A36" s="100"/>
      <c r="B36" s="101"/>
      <c r="C36" s="102"/>
      <c r="D36" s="102"/>
      <c r="E36" s="102"/>
    </row>
    <row r="37" spans="1:5" s="220" customFormat="1" ht="5.0999999999999996" customHeight="1" x14ac:dyDescent="0.2">
      <c r="A37" s="284"/>
      <c r="B37" s="285"/>
      <c r="C37" s="285"/>
      <c r="D37" s="285"/>
      <c r="E37" s="285"/>
    </row>
    <row r="38" spans="1:5" ht="5.0999999999999996" customHeight="1" x14ac:dyDescent="0.25">
      <c r="A38" s="286"/>
      <c r="B38" s="287"/>
      <c r="C38" s="287"/>
      <c r="D38" s="287"/>
      <c r="E38" s="287"/>
    </row>
    <row r="39" spans="1:5" ht="12" customHeight="1" x14ac:dyDescent="0.25">
      <c r="A39" s="422" t="s">
        <v>118</v>
      </c>
      <c r="B39" s="422"/>
      <c r="C39" s="422"/>
      <c r="D39" s="422"/>
      <c r="E39" s="422"/>
    </row>
    <row r="40" spans="1:5" ht="21.95" customHeight="1" x14ac:dyDescent="0.25">
      <c r="A40" s="422" t="s">
        <v>91</v>
      </c>
      <c r="B40" s="422"/>
      <c r="C40" s="422"/>
      <c r="D40" s="422"/>
      <c r="E40" s="422"/>
    </row>
    <row r="41" spans="1:5" ht="5.0999999999999996" customHeight="1" x14ac:dyDescent="0.25">
      <c r="C41" s="174"/>
      <c r="D41" s="174"/>
      <c r="E41" s="174"/>
    </row>
    <row r="42" spans="1:5" ht="23.1" customHeight="1" x14ac:dyDescent="0.25">
      <c r="A42" s="426" t="s">
        <v>87</v>
      </c>
      <c r="B42" s="426"/>
      <c r="C42" s="426"/>
      <c r="D42" s="426"/>
      <c r="E42" s="426"/>
    </row>
    <row r="43" spans="1:5" ht="17.100000000000001" customHeight="1" x14ac:dyDescent="0.25">
      <c r="A43" s="87"/>
      <c r="B43" s="87"/>
      <c r="C43" s="87"/>
      <c r="D43" s="87"/>
      <c r="E43" s="87"/>
    </row>
    <row r="44" spans="1:5" ht="17.100000000000001" customHeight="1" x14ac:dyDescent="0.25"/>
    <row r="45" spans="1:5" ht="17.100000000000001" customHeight="1" x14ac:dyDescent="0.25">
      <c r="A45" s="87"/>
      <c r="B45" s="87"/>
      <c r="C45" s="87"/>
      <c r="D45" s="87"/>
      <c r="E45" s="87"/>
    </row>
    <row r="46" spans="1:5" ht="17.100000000000001" customHeight="1" x14ac:dyDescent="0.25">
      <c r="A46" s="105"/>
      <c r="B46" s="103"/>
      <c r="C46" s="103"/>
      <c r="D46" s="103"/>
      <c r="E46" s="103"/>
    </row>
    <row r="47" spans="1:5" ht="17.100000000000001" customHeight="1" x14ac:dyDescent="0.25">
      <c r="A47" s="105"/>
      <c r="B47" s="103"/>
      <c r="C47" s="103"/>
      <c r="D47" s="103"/>
      <c r="E47" s="103"/>
    </row>
    <row r="48" spans="1:5" ht="17.100000000000001" customHeight="1" x14ac:dyDescent="0.25">
      <c r="A48" s="176"/>
      <c r="B48" s="103"/>
      <c r="C48" s="103"/>
      <c r="D48" s="103"/>
      <c r="E48" s="103"/>
    </row>
    <row r="49" spans="1:5" ht="17.100000000000001" customHeight="1" x14ac:dyDescent="0.25">
      <c r="A49" s="177"/>
      <c r="B49" s="174"/>
      <c r="C49" s="174"/>
      <c r="D49" s="174"/>
      <c r="E49" s="174"/>
    </row>
    <row r="50" spans="1:5" ht="18" customHeight="1" x14ac:dyDescent="0.25">
      <c r="A50" s="175"/>
      <c r="B50" s="175"/>
      <c r="C50" s="175"/>
      <c r="D50" s="175"/>
      <c r="E50" s="175"/>
    </row>
    <row r="51" spans="1:5" ht="18" customHeight="1" x14ac:dyDescent="0.25"/>
    <row r="52" spans="1:5" ht="18" customHeight="1" x14ac:dyDescent="0.25">
      <c r="A52" s="87"/>
      <c r="B52" s="87"/>
      <c r="C52" s="87"/>
      <c r="D52" s="87"/>
      <c r="E52" s="87"/>
    </row>
    <row r="53" spans="1:5" ht="18" customHeight="1" x14ac:dyDescent="0.25">
      <c r="A53" s="87"/>
      <c r="B53" s="87"/>
      <c r="C53" s="87"/>
      <c r="D53" s="87"/>
      <c r="E53" s="87"/>
    </row>
    <row r="54" spans="1:5" ht="18" customHeight="1" x14ac:dyDescent="0.25">
      <c r="A54" s="87"/>
      <c r="B54" s="87"/>
      <c r="C54" s="87"/>
      <c r="D54" s="87"/>
      <c r="E54" s="87"/>
    </row>
    <row r="55" spans="1:5" ht="18" customHeight="1" x14ac:dyDescent="0.25">
      <c r="A55" s="87"/>
      <c r="B55" s="87"/>
      <c r="C55" s="87"/>
      <c r="D55" s="87"/>
      <c r="E55" s="87"/>
    </row>
    <row r="56" spans="1:5" ht="18" customHeight="1" x14ac:dyDescent="0.25">
      <c r="A56" s="87"/>
      <c r="B56" s="87"/>
      <c r="C56" s="87"/>
      <c r="D56" s="87"/>
      <c r="E56" s="87"/>
    </row>
    <row r="57" spans="1:5" ht="18" customHeight="1" x14ac:dyDescent="0.25">
      <c r="A57" s="87"/>
      <c r="B57" s="87"/>
      <c r="C57" s="87"/>
      <c r="D57" s="87"/>
      <c r="E57" s="87"/>
    </row>
    <row r="58" spans="1:5" ht="18" customHeight="1" x14ac:dyDescent="0.25">
      <c r="A58" s="87"/>
      <c r="B58" s="87"/>
      <c r="C58" s="87"/>
      <c r="D58" s="87"/>
      <c r="E58" s="87"/>
    </row>
    <row r="59" spans="1:5" ht="18" customHeight="1" x14ac:dyDescent="0.25">
      <c r="A59" s="87"/>
      <c r="B59" s="87"/>
      <c r="C59" s="87"/>
      <c r="D59" s="87"/>
      <c r="E59" s="87"/>
    </row>
    <row r="60" spans="1:5" ht="12" customHeight="1" x14ac:dyDescent="0.25">
      <c r="A60" s="421" t="s">
        <v>139</v>
      </c>
      <c r="B60" s="421"/>
      <c r="C60" s="421"/>
      <c r="D60" s="421"/>
      <c r="E60" s="421"/>
    </row>
    <row r="131" spans="1:10" s="395" customFormat="1" x14ac:dyDescent="0.25">
      <c r="A131" s="395" t="s">
        <v>64</v>
      </c>
      <c r="B131" s="395" t="s">
        <v>44</v>
      </c>
      <c r="C131" s="395" t="s">
        <v>65</v>
      </c>
      <c r="D131" s="395" t="s">
        <v>66</v>
      </c>
      <c r="G131" s="395" t="s">
        <v>66</v>
      </c>
      <c r="H131" s="395" t="s">
        <v>65</v>
      </c>
      <c r="I131" s="395" t="s">
        <v>67</v>
      </c>
    </row>
    <row r="132" spans="1:10" s="395" customFormat="1" x14ac:dyDescent="0.25">
      <c r="A132" s="395" t="s">
        <v>33</v>
      </c>
      <c r="B132" s="395">
        <v>4627</v>
      </c>
      <c r="C132" s="396">
        <v>0.48328807186129097</v>
      </c>
      <c r="D132" s="395" t="s">
        <v>68</v>
      </c>
      <c r="G132" s="395" t="s">
        <v>68</v>
      </c>
      <c r="H132" s="396">
        <v>0.48328807186129097</v>
      </c>
      <c r="I132" s="395">
        <v>1</v>
      </c>
      <c r="J132" s="395">
        <v>6</v>
      </c>
    </row>
    <row r="133" spans="1:10" s="395" customFormat="1" x14ac:dyDescent="0.25">
      <c r="A133" s="397" t="s">
        <v>34</v>
      </c>
      <c r="B133" s="397">
        <v>427</v>
      </c>
      <c r="C133" s="396">
        <v>4.4599958220179654E-2</v>
      </c>
      <c r="D133" s="395" t="s">
        <v>34</v>
      </c>
      <c r="G133" s="395" t="s">
        <v>69</v>
      </c>
      <c r="H133" s="396">
        <v>0.2214330478378943</v>
      </c>
      <c r="I133" s="395">
        <v>2</v>
      </c>
      <c r="J133" s="395">
        <v>5</v>
      </c>
    </row>
    <row r="134" spans="1:10" s="395" customFormat="1" x14ac:dyDescent="0.25">
      <c r="A134" s="395" t="s">
        <v>82</v>
      </c>
      <c r="B134" s="397">
        <v>370</v>
      </c>
      <c r="C134" s="396">
        <v>3.8646333820764572E-2</v>
      </c>
      <c r="D134" s="395" t="s">
        <v>86</v>
      </c>
      <c r="G134" s="395" t="s">
        <v>70</v>
      </c>
      <c r="H134" s="396">
        <v>0.10789638604554</v>
      </c>
      <c r="I134" s="395">
        <v>3</v>
      </c>
      <c r="J134" s="395">
        <v>4</v>
      </c>
    </row>
    <row r="135" spans="1:10" s="395" customFormat="1" x14ac:dyDescent="0.25">
      <c r="A135" s="395" t="s">
        <v>35</v>
      </c>
      <c r="B135" s="395">
        <v>2120</v>
      </c>
      <c r="C135" s="396">
        <v>0.2214330478378943</v>
      </c>
      <c r="D135" s="395" t="s">
        <v>69</v>
      </c>
      <c r="G135" s="395" t="s">
        <v>71</v>
      </c>
      <c r="H135" s="396">
        <v>0.10413620221433048</v>
      </c>
      <c r="I135" s="395">
        <v>4</v>
      </c>
      <c r="J135" s="395">
        <v>3</v>
      </c>
    </row>
    <row r="136" spans="1:10" s="395" customFormat="1" x14ac:dyDescent="0.25">
      <c r="A136" s="395" t="s">
        <v>26</v>
      </c>
      <c r="B136" s="395">
        <v>1033</v>
      </c>
      <c r="C136" s="396">
        <v>0.10789638604554</v>
      </c>
      <c r="D136" s="395" t="s">
        <v>70</v>
      </c>
      <c r="G136" s="395" t="s">
        <v>34</v>
      </c>
      <c r="H136" s="396">
        <v>4.4599958220179654E-2</v>
      </c>
      <c r="I136" s="395">
        <v>5</v>
      </c>
      <c r="J136" s="395">
        <v>2</v>
      </c>
    </row>
    <row r="137" spans="1:10" s="395" customFormat="1" x14ac:dyDescent="0.25">
      <c r="A137" s="395" t="s">
        <v>36</v>
      </c>
      <c r="B137" s="395">
        <v>997</v>
      </c>
      <c r="C137" s="396">
        <v>0.10413620221433048</v>
      </c>
      <c r="D137" s="395" t="s">
        <v>71</v>
      </c>
      <c r="G137" s="395" t="s">
        <v>86</v>
      </c>
      <c r="H137" s="396">
        <v>3.8646333820764572E-2</v>
      </c>
      <c r="I137" s="395">
        <v>6</v>
      </c>
      <c r="J137" s="395">
        <v>1</v>
      </c>
    </row>
    <row r="138" spans="1:10" s="395" customFormat="1" x14ac:dyDescent="0.25">
      <c r="C138" s="396"/>
      <c r="H138" s="396"/>
    </row>
    <row r="139" spans="1:10" s="395" customFormat="1" x14ac:dyDescent="0.25">
      <c r="B139" s="398">
        <v>9570</v>
      </c>
      <c r="C139" s="396">
        <v>1</v>
      </c>
    </row>
  </sheetData>
  <mergeCells count="7">
    <mergeCell ref="A60:E60"/>
    <mergeCell ref="A39:E39"/>
    <mergeCell ref="A2:E2"/>
    <mergeCell ref="B7:B8"/>
    <mergeCell ref="C7:E7"/>
    <mergeCell ref="A40:E40"/>
    <mergeCell ref="A42:E42"/>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2"/>
  <sheetViews>
    <sheetView topLeftCell="A7" workbookViewId="0">
      <selection activeCell="E74" sqref="E74:E109"/>
    </sheetView>
  </sheetViews>
  <sheetFormatPr defaultRowHeight="12.75" x14ac:dyDescent="0.2"/>
  <cols>
    <col min="1" max="1" width="56.75" style="123" customWidth="1"/>
    <col min="2" max="4" width="8.625" style="123" customWidth="1"/>
    <col min="5" max="5" width="7.875" style="123" customWidth="1"/>
    <col min="6" max="6" width="5.5" style="123" customWidth="1"/>
    <col min="7" max="7" width="6.5" style="123" customWidth="1"/>
    <col min="8" max="9" width="8.5" style="123" customWidth="1"/>
    <col min="10" max="12" width="7.875" style="123" customWidth="1"/>
    <col min="13" max="254" width="9" style="123"/>
    <col min="255" max="255" width="47.875" style="123" customWidth="1"/>
    <col min="256" max="256" width="11.375" style="123" customWidth="1"/>
    <col min="257" max="257" width="9.375" style="123" customWidth="1"/>
    <col min="258" max="258" width="9.25" style="123" customWidth="1"/>
    <col min="259" max="259" width="10.25" style="123" customWidth="1"/>
    <col min="260" max="260" width="9.25" style="123" customWidth="1"/>
    <col min="261" max="261" width="10.25" style="123" customWidth="1"/>
    <col min="262" max="262" width="0.875" style="123" customWidth="1"/>
    <col min="263" max="265" width="8.5" style="123" customWidth="1"/>
    <col min="266" max="266" width="8" style="123" customWidth="1"/>
    <col min="267" max="510" width="9" style="123"/>
    <col min="511" max="511" width="47.875" style="123" customWidth="1"/>
    <col min="512" max="512" width="11.375" style="123" customWidth="1"/>
    <col min="513" max="513" width="9.375" style="123" customWidth="1"/>
    <col min="514" max="514" width="9.25" style="123" customWidth="1"/>
    <col min="515" max="515" width="10.25" style="123" customWidth="1"/>
    <col min="516" max="516" width="9.25" style="123" customWidth="1"/>
    <col min="517" max="517" width="10.25" style="123" customWidth="1"/>
    <col min="518" max="518" width="0.875" style="123" customWidth="1"/>
    <col min="519" max="521" width="8.5" style="123" customWidth="1"/>
    <col min="522" max="522" width="8" style="123" customWidth="1"/>
    <col min="523" max="766" width="9" style="123"/>
    <col min="767" max="767" width="47.875" style="123" customWidth="1"/>
    <col min="768" max="768" width="11.375" style="123" customWidth="1"/>
    <col min="769" max="769" width="9.375" style="123" customWidth="1"/>
    <col min="770" max="770" width="9.25" style="123" customWidth="1"/>
    <col min="771" max="771" width="10.25" style="123" customWidth="1"/>
    <col min="772" max="772" width="9.25" style="123" customWidth="1"/>
    <col min="773" max="773" width="10.25" style="123" customWidth="1"/>
    <col min="774" max="774" width="0.875" style="123" customWidth="1"/>
    <col min="775" max="777" width="8.5" style="123" customWidth="1"/>
    <col min="778" max="778" width="8" style="123" customWidth="1"/>
    <col min="779" max="1022" width="9" style="123"/>
    <col min="1023" max="1023" width="47.875" style="123" customWidth="1"/>
    <col min="1024" max="1024" width="11.375" style="123" customWidth="1"/>
    <col min="1025" max="1025" width="9.375" style="123" customWidth="1"/>
    <col min="1026" max="1026" width="9.25" style="123" customWidth="1"/>
    <col min="1027" max="1027" width="10.25" style="123" customWidth="1"/>
    <col min="1028" max="1028" width="9.25" style="123" customWidth="1"/>
    <col min="1029" max="1029" width="10.25" style="123" customWidth="1"/>
    <col min="1030" max="1030" width="0.875" style="123" customWidth="1"/>
    <col min="1031" max="1033" width="8.5" style="123" customWidth="1"/>
    <col min="1034" max="1034" width="8" style="123" customWidth="1"/>
    <col min="1035" max="1278" width="9" style="123"/>
    <col min="1279" max="1279" width="47.875" style="123" customWidth="1"/>
    <col min="1280" max="1280" width="11.375" style="123" customWidth="1"/>
    <col min="1281" max="1281" width="9.375" style="123" customWidth="1"/>
    <col min="1282" max="1282" width="9.25" style="123" customWidth="1"/>
    <col min="1283" max="1283" width="10.25" style="123" customWidth="1"/>
    <col min="1284" max="1284" width="9.25" style="123" customWidth="1"/>
    <col min="1285" max="1285" width="10.25" style="123" customWidth="1"/>
    <col min="1286" max="1286" width="0.875" style="123" customWidth="1"/>
    <col min="1287" max="1289" width="8.5" style="123" customWidth="1"/>
    <col min="1290" max="1290" width="8" style="123" customWidth="1"/>
    <col min="1291" max="1534" width="9" style="123"/>
    <col min="1535" max="1535" width="47.875" style="123" customWidth="1"/>
    <col min="1536" max="1536" width="11.375" style="123" customWidth="1"/>
    <col min="1537" max="1537" width="9.375" style="123" customWidth="1"/>
    <col min="1538" max="1538" width="9.25" style="123" customWidth="1"/>
    <col min="1539" max="1539" width="10.25" style="123" customWidth="1"/>
    <col min="1540" max="1540" width="9.25" style="123" customWidth="1"/>
    <col min="1541" max="1541" width="10.25" style="123" customWidth="1"/>
    <col min="1542" max="1542" width="0.875" style="123" customWidth="1"/>
    <col min="1543" max="1545" width="8.5" style="123" customWidth="1"/>
    <col min="1546" max="1546" width="8" style="123" customWidth="1"/>
    <col min="1547" max="1790" width="9" style="123"/>
    <col min="1791" max="1791" width="47.875" style="123" customWidth="1"/>
    <col min="1792" max="1792" width="11.375" style="123" customWidth="1"/>
    <col min="1793" max="1793" width="9.375" style="123" customWidth="1"/>
    <col min="1794" max="1794" width="9.25" style="123" customWidth="1"/>
    <col min="1795" max="1795" width="10.25" style="123" customWidth="1"/>
    <col min="1796" max="1796" width="9.25" style="123" customWidth="1"/>
    <col min="1797" max="1797" width="10.25" style="123" customWidth="1"/>
    <col min="1798" max="1798" width="0.875" style="123" customWidth="1"/>
    <col min="1799" max="1801" width="8.5" style="123" customWidth="1"/>
    <col min="1802" max="1802" width="8" style="123" customWidth="1"/>
    <col min="1803" max="2046" width="9" style="123"/>
    <col min="2047" max="2047" width="47.875" style="123" customWidth="1"/>
    <col min="2048" max="2048" width="11.375" style="123" customWidth="1"/>
    <col min="2049" max="2049" width="9.375" style="123" customWidth="1"/>
    <col min="2050" max="2050" width="9.25" style="123" customWidth="1"/>
    <col min="2051" max="2051" width="10.25" style="123" customWidth="1"/>
    <col min="2052" max="2052" width="9.25" style="123" customWidth="1"/>
    <col min="2053" max="2053" width="10.25" style="123" customWidth="1"/>
    <col min="2054" max="2054" width="0.875" style="123" customWidth="1"/>
    <col min="2055" max="2057" width="8.5" style="123" customWidth="1"/>
    <col min="2058" max="2058" width="8" style="123" customWidth="1"/>
    <col min="2059" max="2302" width="9" style="123"/>
    <col min="2303" max="2303" width="47.875" style="123" customWidth="1"/>
    <col min="2304" max="2304" width="11.375" style="123" customWidth="1"/>
    <col min="2305" max="2305" width="9.375" style="123" customWidth="1"/>
    <col min="2306" max="2306" width="9.25" style="123" customWidth="1"/>
    <col min="2307" max="2307" width="10.25" style="123" customWidth="1"/>
    <col min="2308" max="2308" width="9.25" style="123" customWidth="1"/>
    <col min="2309" max="2309" width="10.25" style="123" customWidth="1"/>
    <col min="2310" max="2310" width="0.875" style="123" customWidth="1"/>
    <col min="2311" max="2313" width="8.5" style="123" customWidth="1"/>
    <col min="2314" max="2314" width="8" style="123" customWidth="1"/>
    <col min="2315" max="2558" width="9" style="123"/>
    <col min="2559" max="2559" width="47.875" style="123" customWidth="1"/>
    <col min="2560" max="2560" width="11.375" style="123" customWidth="1"/>
    <col min="2561" max="2561" width="9.375" style="123" customWidth="1"/>
    <col min="2562" max="2562" width="9.25" style="123" customWidth="1"/>
    <col min="2563" max="2563" width="10.25" style="123" customWidth="1"/>
    <col min="2564" max="2564" width="9.25" style="123" customWidth="1"/>
    <col min="2565" max="2565" width="10.25" style="123" customWidth="1"/>
    <col min="2566" max="2566" width="0.875" style="123" customWidth="1"/>
    <col min="2567" max="2569" width="8.5" style="123" customWidth="1"/>
    <col min="2570" max="2570" width="8" style="123" customWidth="1"/>
    <col min="2571" max="2814" width="9" style="123"/>
    <col min="2815" max="2815" width="47.875" style="123" customWidth="1"/>
    <col min="2816" max="2816" width="11.375" style="123" customWidth="1"/>
    <col min="2817" max="2817" width="9.375" style="123" customWidth="1"/>
    <col min="2818" max="2818" width="9.25" style="123" customWidth="1"/>
    <col min="2819" max="2819" width="10.25" style="123" customWidth="1"/>
    <col min="2820" max="2820" width="9.25" style="123" customWidth="1"/>
    <col min="2821" max="2821" width="10.25" style="123" customWidth="1"/>
    <col min="2822" max="2822" width="0.875" style="123" customWidth="1"/>
    <col min="2823" max="2825" width="8.5" style="123" customWidth="1"/>
    <col min="2826" max="2826" width="8" style="123" customWidth="1"/>
    <col min="2827" max="3070" width="9" style="123"/>
    <col min="3071" max="3071" width="47.875" style="123" customWidth="1"/>
    <col min="3072" max="3072" width="11.375" style="123" customWidth="1"/>
    <col min="3073" max="3073" width="9.375" style="123" customWidth="1"/>
    <col min="3074" max="3074" width="9.25" style="123" customWidth="1"/>
    <col min="3075" max="3075" width="10.25" style="123" customWidth="1"/>
    <col min="3076" max="3076" width="9.25" style="123" customWidth="1"/>
    <col min="3077" max="3077" width="10.25" style="123" customWidth="1"/>
    <col min="3078" max="3078" width="0.875" style="123" customWidth="1"/>
    <col min="3079" max="3081" width="8.5" style="123" customWidth="1"/>
    <col min="3082" max="3082" width="8" style="123" customWidth="1"/>
    <col min="3083" max="3326" width="9" style="123"/>
    <col min="3327" max="3327" width="47.875" style="123" customWidth="1"/>
    <col min="3328" max="3328" width="11.375" style="123" customWidth="1"/>
    <col min="3329" max="3329" width="9.375" style="123" customWidth="1"/>
    <col min="3330" max="3330" width="9.25" style="123" customWidth="1"/>
    <col min="3331" max="3331" width="10.25" style="123" customWidth="1"/>
    <col min="3332" max="3332" width="9.25" style="123" customWidth="1"/>
    <col min="3333" max="3333" width="10.25" style="123" customWidth="1"/>
    <col min="3334" max="3334" width="0.875" style="123" customWidth="1"/>
    <col min="3335" max="3337" width="8.5" style="123" customWidth="1"/>
    <col min="3338" max="3338" width="8" style="123" customWidth="1"/>
    <col min="3339" max="3582" width="9" style="123"/>
    <col min="3583" max="3583" width="47.875" style="123" customWidth="1"/>
    <col min="3584" max="3584" width="11.375" style="123" customWidth="1"/>
    <col min="3585" max="3585" width="9.375" style="123" customWidth="1"/>
    <col min="3586" max="3586" width="9.25" style="123" customWidth="1"/>
    <col min="3587" max="3587" width="10.25" style="123" customWidth="1"/>
    <col min="3588" max="3588" width="9.25" style="123" customWidth="1"/>
    <col min="3589" max="3589" width="10.25" style="123" customWidth="1"/>
    <col min="3590" max="3590" width="0.875" style="123" customWidth="1"/>
    <col min="3591" max="3593" width="8.5" style="123" customWidth="1"/>
    <col min="3594" max="3594" width="8" style="123" customWidth="1"/>
    <col min="3595" max="3838" width="9" style="123"/>
    <col min="3839" max="3839" width="47.875" style="123" customWidth="1"/>
    <col min="3840" max="3840" width="11.375" style="123" customWidth="1"/>
    <col min="3841" max="3841" width="9.375" style="123" customWidth="1"/>
    <col min="3842" max="3842" width="9.25" style="123" customWidth="1"/>
    <col min="3843" max="3843" width="10.25" style="123" customWidth="1"/>
    <col min="3844" max="3844" width="9.25" style="123" customWidth="1"/>
    <col min="3845" max="3845" width="10.25" style="123" customWidth="1"/>
    <col min="3846" max="3846" width="0.875" style="123" customWidth="1"/>
    <col min="3847" max="3849" width="8.5" style="123" customWidth="1"/>
    <col min="3850" max="3850" width="8" style="123" customWidth="1"/>
    <col min="3851" max="4094" width="9" style="123"/>
    <col min="4095" max="4095" width="47.875" style="123" customWidth="1"/>
    <col min="4096" max="4096" width="11.375" style="123" customWidth="1"/>
    <col min="4097" max="4097" width="9.375" style="123" customWidth="1"/>
    <col min="4098" max="4098" width="9.25" style="123" customWidth="1"/>
    <col min="4099" max="4099" width="10.25" style="123" customWidth="1"/>
    <col min="4100" max="4100" width="9.25" style="123" customWidth="1"/>
    <col min="4101" max="4101" width="10.25" style="123" customWidth="1"/>
    <col min="4102" max="4102" width="0.875" style="123" customWidth="1"/>
    <col min="4103" max="4105" width="8.5" style="123" customWidth="1"/>
    <col min="4106" max="4106" width="8" style="123" customWidth="1"/>
    <col min="4107" max="4350" width="9" style="123"/>
    <col min="4351" max="4351" width="47.875" style="123" customWidth="1"/>
    <col min="4352" max="4352" width="11.375" style="123" customWidth="1"/>
    <col min="4353" max="4353" width="9.375" style="123" customWidth="1"/>
    <col min="4354" max="4354" width="9.25" style="123" customWidth="1"/>
    <col min="4355" max="4355" width="10.25" style="123" customWidth="1"/>
    <col min="4356" max="4356" width="9.25" style="123" customWidth="1"/>
    <col min="4357" max="4357" width="10.25" style="123" customWidth="1"/>
    <col min="4358" max="4358" width="0.875" style="123" customWidth="1"/>
    <col min="4359" max="4361" width="8.5" style="123" customWidth="1"/>
    <col min="4362" max="4362" width="8" style="123" customWidth="1"/>
    <col min="4363" max="4606" width="9" style="123"/>
    <col min="4607" max="4607" width="47.875" style="123" customWidth="1"/>
    <col min="4608" max="4608" width="11.375" style="123" customWidth="1"/>
    <col min="4609" max="4609" width="9.375" style="123" customWidth="1"/>
    <col min="4610" max="4610" width="9.25" style="123" customWidth="1"/>
    <col min="4611" max="4611" width="10.25" style="123" customWidth="1"/>
    <col min="4612" max="4612" width="9.25" style="123" customWidth="1"/>
    <col min="4613" max="4613" width="10.25" style="123" customWidth="1"/>
    <col min="4614" max="4614" width="0.875" style="123" customWidth="1"/>
    <col min="4615" max="4617" width="8.5" style="123" customWidth="1"/>
    <col min="4618" max="4618" width="8" style="123" customWidth="1"/>
    <col min="4619" max="4862" width="9" style="123"/>
    <col min="4863" max="4863" width="47.875" style="123" customWidth="1"/>
    <col min="4864" max="4864" width="11.375" style="123" customWidth="1"/>
    <col min="4865" max="4865" width="9.375" style="123" customWidth="1"/>
    <col min="4866" max="4866" width="9.25" style="123" customWidth="1"/>
    <col min="4867" max="4867" width="10.25" style="123" customWidth="1"/>
    <col min="4868" max="4868" width="9.25" style="123" customWidth="1"/>
    <col min="4869" max="4869" width="10.25" style="123" customWidth="1"/>
    <col min="4870" max="4870" width="0.875" style="123" customWidth="1"/>
    <col min="4871" max="4873" width="8.5" style="123" customWidth="1"/>
    <col min="4874" max="4874" width="8" style="123" customWidth="1"/>
    <col min="4875" max="5118" width="9" style="123"/>
    <col min="5119" max="5119" width="47.875" style="123" customWidth="1"/>
    <col min="5120" max="5120" width="11.375" style="123" customWidth="1"/>
    <col min="5121" max="5121" width="9.375" style="123" customWidth="1"/>
    <col min="5122" max="5122" width="9.25" style="123" customWidth="1"/>
    <col min="5123" max="5123" width="10.25" style="123" customWidth="1"/>
    <col min="5124" max="5124" width="9.25" style="123" customWidth="1"/>
    <col min="5125" max="5125" width="10.25" style="123" customWidth="1"/>
    <col min="5126" max="5126" width="0.875" style="123" customWidth="1"/>
    <col min="5127" max="5129" width="8.5" style="123" customWidth="1"/>
    <col min="5130" max="5130" width="8" style="123" customWidth="1"/>
    <col min="5131" max="5374" width="9" style="123"/>
    <col min="5375" max="5375" width="47.875" style="123" customWidth="1"/>
    <col min="5376" max="5376" width="11.375" style="123" customWidth="1"/>
    <col min="5377" max="5377" width="9.375" style="123" customWidth="1"/>
    <col min="5378" max="5378" width="9.25" style="123" customWidth="1"/>
    <col min="5379" max="5379" width="10.25" style="123" customWidth="1"/>
    <col min="5380" max="5380" width="9.25" style="123" customWidth="1"/>
    <col min="5381" max="5381" width="10.25" style="123" customWidth="1"/>
    <col min="5382" max="5382" width="0.875" style="123" customWidth="1"/>
    <col min="5383" max="5385" width="8.5" style="123" customWidth="1"/>
    <col min="5386" max="5386" width="8" style="123" customWidth="1"/>
    <col min="5387" max="5630" width="9" style="123"/>
    <col min="5631" max="5631" width="47.875" style="123" customWidth="1"/>
    <col min="5632" max="5632" width="11.375" style="123" customWidth="1"/>
    <col min="5633" max="5633" width="9.375" style="123" customWidth="1"/>
    <col min="5634" max="5634" width="9.25" style="123" customWidth="1"/>
    <col min="5635" max="5635" width="10.25" style="123" customWidth="1"/>
    <col min="5636" max="5636" width="9.25" style="123" customWidth="1"/>
    <col min="5637" max="5637" width="10.25" style="123" customWidth="1"/>
    <col min="5638" max="5638" width="0.875" style="123" customWidth="1"/>
    <col min="5639" max="5641" width="8.5" style="123" customWidth="1"/>
    <col min="5642" max="5642" width="8" style="123" customWidth="1"/>
    <col min="5643" max="5886" width="9" style="123"/>
    <col min="5887" max="5887" width="47.875" style="123" customWidth="1"/>
    <col min="5888" max="5888" width="11.375" style="123" customWidth="1"/>
    <col min="5889" max="5889" width="9.375" style="123" customWidth="1"/>
    <col min="5890" max="5890" width="9.25" style="123" customWidth="1"/>
    <col min="5891" max="5891" width="10.25" style="123" customWidth="1"/>
    <col min="5892" max="5892" width="9.25" style="123" customWidth="1"/>
    <col min="5893" max="5893" width="10.25" style="123" customWidth="1"/>
    <col min="5894" max="5894" width="0.875" style="123" customWidth="1"/>
    <col min="5895" max="5897" width="8.5" style="123" customWidth="1"/>
    <col min="5898" max="5898" width="8" style="123" customWidth="1"/>
    <col min="5899" max="6142" width="9" style="123"/>
    <col min="6143" max="6143" width="47.875" style="123" customWidth="1"/>
    <col min="6144" max="6144" width="11.375" style="123" customWidth="1"/>
    <col min="6145" max="6145" width="9.375" style="123" customWidth="1"/>
    <col min="6146" max="6146" width="9.25" style="123" customWidth="1"/>
    <col min="6147" max="6147" width="10.25" style="123" customWidth="1"/>
    <col min="6148" max="6148" width="9.25" style="123" customWidth="1"/>
    <col min="6149" max="6149" width="10.25" style="123" customWidth="1"/>
    <col min="6150" max="6150" width="0.875" style="123" customWidth="1"/>
    <col min="6151" max="6153" width="8.5" style="123" customWidth="1"/>
    <col min="6154" max="6154" width="8" style="123" customWidth="1"/>
    <col min="6155" max="6398" width="9" style="123"/>
    <col min="6399" max="6399" width="47.875" style="123" customWidth="1"/>
    <col min="6400" max="6400" width="11.375" style="123" customWidth="1"/>
    <col min="6401" max="6401" width="9.375" style="123" customWidth="1"/>
    <col min="6402" max="6402" width="9.25" style="123" customWidth="1"/>
    <col min="6403" max="6403" width="10.25" style="123" customWidth="1"/>
    <col min="6404" max="6404" width="9.25" style="123" customWidth="1"/>
    <col min="6405" max="6405" width="10.25" style="123" customWidth="1"/>
    <col min="6406" max="6406" width="0.875" style="123" customWidth="1"/>
    <col min="6407" max="6409" width="8.5" style="123" customWidth="1"/>
    <col min="6410" max="6410" width="8" style="123" customWidth="1"/>
    <col min="6411" max="6654" width="9" style="123"/>
    <col min="6655" max="6655" width="47.875" style="123" customWidth="1"/>
    <col min="6656" max="6656" width="11.375" style="123" customWidth="1"/>
    <col min="6657" max="6657" width="9.375" style="123" customWidth="1"/>
    <col min="6658" max="6658" width="9.25" style="123" customWidth="1"/>
    <col min="6659" max="6659" width="10.25" style="123" customWidth="1"/>
    <col min="6660" max="6660" width="9.25" style="123" customWidth="1"/>
    <col min="6661" max="6661" width="10.25" style="123" customWidth="1"/>
    <col min="6662" max="6662" width="0.875" style="123" customWidth="1"/>
    <col min="6663" max="6665" width="8.5" style="123" customWidth="1"/>
    <col min="6666" max="6666" width="8" style="123" customWidth="1"/>
    <col min="6667" max="6910" width="9" style="123"/>
    <col min="6911" max="6911" width="47.875" style="123" customWidth="1"/>
    <col min="6912" max="6912" width="11.375" style="123" customWidth="1"/>
    <col min="6913" max="6913" width="9.375" style="123" customWidth="1"/>
    <col min="6914" max="6914" width="9.25" style="123" customWidth="1"/>
    <col min="6915" max="6915" width="10.25" style="123" customWidth="1"/>
    <col min="6916" max="6916" width="9.25" style="123" customWidth="1"/>
    <col min="6917" max="6917" width="10.25" style="123" customWidth="1"/>
    <col min="6918" max="6918" width="0.875" style="123" customWidth="1"/>
    <col min="6919" max="6921" width="8.5" style="123" customWidth="1"/>
    <col min="6922" max="6922" width="8" style="123" customWidth="1"/>
    <col min="6923" max="7166" width="9" style="123"/>
    <col min="7167" max="7167" width="47.875" style="123" customWidth="1"/>
    <col min="7168" max="7168" width="11.375" style="123" customWidth="1"/>
    <col min="7169" max="7169" width="9.375" style="123" customWidth="1"/>
    <col min="7170" max="7170" width="9.25" style="123" customWidth="1"/>
    <col min="7171" max="7171" width="10.25" style="123" customWidth="1"/>
    <col min="7172" max="7172" width="9.25" style="123" customWidth="1"/>
    <col min="7173" max="7173" width="10.25" style="123" customWidth="1"/>
    <col min="7174" max="7174" width="0.875" style="123" customWidth="1"/>
    <col min="7175" max="7177" width="8.5" style="123" customWidth="1"/>
    <col min="7178" max="7178" width="8" style="123" customWidth="1"/>
    <col min="7179" max="7422" width="9" style="123"/>
    <col min="7423" max="7423" width="47.875" style="123" customWidth="1"/>
    <col min="7424" max="7424" width="11.375" style="123" customWidth="1"/>
    <col min="7425" max="7425" width="9.375" style="123" customWidth="1"/>
    <col min="7426" max="7426" width="9.25" style="123" customWidth="1"/>
    <col min="7427" max="7427" width="10.25" style="123" customWidth="1"/>
    <col min="7428" max="7428" width="9.25" style="123" customWidth="1"/>
    <col min="7429" max="7429" width="10.25" style="123" customWidth="1"/>
    <col min="7430" max="7430" width="0.875" style="123" customWidth="1"/>
    <col min="7431" max="7433" width="8.5" style="123" customWidth="1"/>
    <col min="7434" max="7434" width="8" style="123" customWidth="1"/>
    <col min="7435" max="7678" width="9" style="123"/>
    <col min="7679" max="7679" width="47.875" style="123" customWidth="1"/>
    <col min="7680" max="7680" width="11.375" style="123" customWidth="1"/>
    <col min="7681" max="7681" width="9.375" style="123" customWidth="1"/>
    <col min="7682" max="7682" width="9.25" style="123" customWidth="1"/>
    <col min="7683" max="7683" width="10.25" style="123" customWidth="1"/>
    <col min="7684" max="7684" width="9.25" style="123" customWidth="1"/>
    <col min="7685" max="7685" width="10.25" style="123" customWidth="1"/>
    <col min="7686" max="7686" width="0.875" style="123" customWidth="1"/>
    <col min="7687" max="7689" width="8.5" style="123" customWidth="1"/>
    <col min="7690" max="7690" width="8" style="123" customWidth="1"/>
    <col min="7691" max="7934" width="9" style="123"/>
    <col min="7935" max="7935" width="47.875" style="123" customWidth="1"/>
    <col min="7936" max="7936" width="11.375" style="123" customWidth="1"/>
    <col min="7937" max="7937" width="9.375" style="123" customWidth="1"/>
    <col min="7938" max="7938" width="9.25" style="123" customWidth="1"/>
    <col min="7939" max="7939" width="10.25" style="123" customWidth="1"/>
    <col min="7940" max="7940" width="9.25" style="123" customWidth="1"/>
    <col min="7941" max="7941" width="10.25" style="123" customWidth="1"/>
    <col min="7942" max="7942" width="0.875" style="123" customWidth="1"/>
    <col min="7943" max="7945" width="8.5" style="123" customWidth="1"/>
    <col min="7946" max="7946" width="8" style="123" customWidth="1"/>
    <col min="7947" max="8190" width="9" style="123"/>
    <col min="8191" max="8191" width="47.875" style="123" customWidth="1"/>
    <col min="8192" max="8192" width="11.375" style="123" customWidth="1"/>
    <col min="8193" max="8193" width="9.375" style="123" customWidth="1"/>
    <col min="8194" max="8194" width="9.25" style="123" customWidth="1"/>
    <col min="8195" max="8195" width="10.25" style="123" customWidth="1"/>
    <col min="8196" max="8196" width="9.25" style="123" customWidth="1"/>
    <col min="8197" max="8197" width="10.25" style="123" customWidth="1"/>
    <col min="8198" max="8198" width="0.875" style="123" customWidth="1"/>
    <col min="8199" max="8201" width="8.5" style="123" customWidth="1"/>
    <col min="8202" max="8202" width="8" style="123" customWidth="1"/>
    <col min="8203" max="8446" width="9" style="123"/>
    <col min="8447" max="8447" width="47.875" style="123" customWidth="1"/>
    <col min="8448" max="8448" width="11.375" style="123" customWidth="1"/>
    <col min="8449" max="8449" width="9.375" style="123" customWidth="1"/>
    <col min="8450" max="8450" width="9.25" style="123" customWidth="1"/>
    <col min="8451" max="8451" width="10.25" style="123" customWidth="1"/>
    <col min="8452" max="8452" width="9.25" style="123" customWidth="1"/>
    <col min="8453" max="8453" width="10.25" style="123" customWidth="1"/>
    <col min="8454" max="8454" width="0.875" style="123" customWidth="1"/>
    <col min="8455" max="8457" width="8.5" style="123" customWidth="1"/>
    <col min="8458" max="8458" width="8" style="123" customWidth="1"/>
    <col min="8459" max="8702" width="9" style="123"/>
    <col min="8703" max="8703" width="47.875" style="123" customWidth="1"/>
    <col min="8704" max="8704" width="11.375" style="123" customWidth="1"/>
    <col min="8705" max="8705" width="9.375" style="123" customWidth="1"/>
    <col min="8706" max="8706" width="9.25" style="123" customWidth="1"/>
    <col min="8707" max="8707" width="10.25" style="123" customWidth="1"/>
    <col min="8708" max="8708" width="9.25" style="123" customWidth="1"/>
    <col min="8709" max="8709" width="10.25" style="123" customWidth="1"/>
    <col min="8710" max="8710" width="0.875" style="123" customWidth="1"/>
    <col min="8711" max="8713" width="8.5" style="123" customWidth="1"/>
    <col min="8714" max="8714" width="8" style="123" customWidth="1"/>
    <col min="8715" max="8958" width="9" style="123"/>
    <col min="8959" max="8959" width="47.875" style="123" customWidth="1"/>
    <col min="8960" max="8960" width="11.375" style="123" customWidth="1"/>
    <col min="8961" max="8961" width="9.375" style="123" customWidth="1"/>
    <col min="8962" max="8962" width="9.25" style="123" customWidth="1"/>
    <col min="8963" max="8963" width="10.25" style="123" customWidth="1"/>
    <col min="8964" max="8964" width="9.25" style="123" customWidth="1"/>
    <col min="8965" max="8965" width="10.25" style="123" customWidth="1"/>
    <col min="8966" max="8966" width="0.875" style="123" customWidth="1"/>
    <col min="8967" max="8969" width="8.5" style="123" customWidth="1"/>
    <col min="8970" max="8970" width="8" style="123" customWidth="1"/>
    <col min="8971" max="9214" width="9" style="123"/>
    <col min="9215" max="9215" width="47.875" style="123" customWidth="1"/>
    <col min="9216" max="9216" width="11.375" style="123" customWidth="1"/>
    <col min="9217" max="9217" width="9.375" style="123" customWidth="1"/>
    <col min="9218" max="9218" width="9.25" style="123" customWidth="1"/>
    <col min="9219" max="9219" width="10.25" style="123" customWidth="1"/>
    <col min="9220" max="9220" width="9.25" style="123" customWidth="1"/>
    <col min="9221" max="9221" width="10.25" style="123" customWidth="1"/>
    <col min="9222" max="9222" width="0.875" style="123" customWidth="1"/>
    <col min="9223" max="9225" width="8.5" style="123" customWidth="1"/>
    <col min="9226" max="9226" width="8" style="123" customWidth="1"/>
    <col min="9227" max="9470" width="9" style="123"/>
    <col min="9471" max="9471" width="47.875" style="123" customWidth="1"/>
    <col min="9472" max="9472" width="11.375" style="123" customWidth="1"/>
    <col min="9473" max="9473" width="9.375" style="123" customWidth="1"/>
    <col min="9474" max="9474" width="9.25" style="123" customWidth="1"/>
    <col min="9475" max="9475" width="10.25" style="123" customWidth="1"/>
    <col min="9476" max="9476" width="9.25" style="123" customWidth="1"/>
    <col min="9477" max="9477" width="10.25" style="123" customWidth="1"/>
    <col min="9478" max="9478" width="0.875" style="123" customWidth="1"/>
    <col min="9479" max="9481" width="8.5" style="123" customWidth="1"/>
    <col min="9482" max="9482" width="8" style="123" customWidth="1"/>
    <col min="9483" max="9726" width="9" style="123"/>
    <col min="9727" max="9727" width="47.875" style="123" customWidth="1"/>
    <col min="9728" max="9728" width="11.375" style="123" customWidth="1"/>
    <col min="9729" max="9729" width="9.375" style="123" customWidth="1"/>
    <col min="9730" max="9730" width="9.25" style="123" customWidth="1"/>
    <col min="9731" max="9731" width="10.25" style="123" customWidth="1"/>
    <col min="9732" max="9732" width="9.25" style="123" customWidth="1"/>
    <col min="9733" max="9733" width="10.25" style="123" customWidth="1"/>
    <col min="9734" max="9734" width="0.875" style="123" customWidth="1"/>
    <col min="9735" max="9737" width="8.5" style="123" customWidth="1"/>
    <col min="9738" max="9738" width="8" style="123" customWidth="1"/>
    <col min="9739" max="9982" width="9" style="123"/>
    <col min="9983" max="9983" width="47.875" style="123" customWidth="1"/>
    <col min="9984" max="9984" width="11.375" style="123" customWidth="1"/>
    <col min="9985" max="9985" width="9.375" style="123" customWidth="1"/>
    <col min="9986" max="9986" width="9.25" style="123" customWidth="1"/>
    <col min="9987" max="9987" width="10.25" style="123" customWidth="1"/>
    <col min="9988" max="9988" width="9.25" style="123" customWidth="1"/>
    <col min="9989" max="9989" width="10.25" style="123" customWidth="1"/>
    <col min="9990" max="9990" width="0.875" style="123" customWidth="1"/>
    <col min="9991" max="9993" width="8.5" style="123" customWidth="1"/>
    <col min="9994" max="9994" width="8" style="123" customWidth="1"/>
    <col min="9995" max="10238" width="9" style="123"/>
    <col min="10239" max="10239" width="47.875" style="123" customWidth="1"/>
    <col min="10240" max="10240" width="11.375" style="123" customWidth="1"/>
    <col min="10241" max="10241" width="9.375" style="123" customWidth="1"/>
    <col min="10242" max="10242" width="9.25" style="123" customWidth="1"/>
    <col min="10243" max="10243" width="10.25" style="123" customWidth="1"/>
    <col min="10244" max="10244" width="9.25" style="123" customWidth="1"/>
    <col min="10245" max="10245" width="10.25" style="123" customWidth="1"/>
    <col min="10246" max="10246" width="0.875" style="123" customWidth="1"/>
    <col min="10247" max="10249" width="8.5" style="123" customWidth="1"/>
    <col min="10250" max="10250" width="8" style="123" customWidth="1"/>
    <col min="10251" max="10494" width="9" style="123"/>
    <col min="10495" max="10495" width="47.875" style="123" customWidth="1"/>
    <col min="10496" max="10496" width="11.375" style="123" customWidth="1"/>
    <col min="10497" max="10497" width="9.375" style="123" customWidth="1"/>
    <col min="10498" max="10498" width="9.25" style="123" customWidth="1"/>
    <col min="10499" max="10499" width="10.25" style="123" customWidth="1"/>
    <col min="10500" max="10500" width="9.25" style="123" customWidth="1"/>
    <col min="10501" max="10501" width="10.25" style="123" customWidth="1"/>
    <col min="10502" max="10502" width="0.875" style="123" customWidth="1"/>
    <col min="10503" max="10505" width="8.5" style="123" customWidth="1"/>
    <col min="10506" max="10506" width="8" style="123" customWidth="1"/>
    <col min="10507" max="10750" width="9" style="123"/>
    <col min="10751" max="10751" width="47.875" style="123" customWidth="1"/>
    <col min="10752" max="10752" width="11.375" style="123" customWidth="1"/>
    <col min="10753" max="10753" width="9.375" style="123" customWidth="1"/>
    <col min="10754" max="10754" width="9.25" style="123" customWidth="1"/>
    <col min="10755" max="10755" width="10.25" style="123" customWidth="1"/>
    <col min="10756" max="10756" width="9.25" style="123" customWidth="1"/>
    <col min="10757" max="10757" width="10.25" style="123" customWidth="1"/>
    <col min="10758" max="10758" width="0.875" style="123" customWidth="1"/>
    <col min="10759" max="10761" width="8.5" style="123" customWidth="1"/>
    <col min="10762" max="10762" width="8" style="123" customWidth="1"/>
    <col min="10763" max="11006" width="9" style="123"/>
    <col min="11007" max="11007" width="47.875" style="123" customWidth="1"/>
    <col min="11008" max="11008" width="11.375" style="123" customWidth="1"/>
    <col min="11009" max="11009" width="9.375" style="123" customWidth="1"/>
    <col min="11010" max="11010" width="9.25" style="123" customWidth="1"/>
    <col min="11011" max="11011" width="10.25" style="123" customWidth="1"/>
    <col min="11012" max="11012" width="9.25" style="123" customWidth="1"/>
    <col min="11013" max="11013" width="10.25" style="123" customWidth="1"/>
    <col min="11014" max="11014" width="0.875" style="123" customWidth="1"/>
    <col min="11015" max="11017" width="8.5" style="123" customWidth="1"/>
    <col min="11018" max="11018" width="8" style="123" customWidth="1"/>
    <col min="11019" max="11262" width="9" style="123"/>
    <col min="11263" max="11263" width="47.875" style="123" customWidth="1"/>
    <col min="11264" max="11264" width="11.375" style="123" customWidth="1"/>
    <col min="11265" max="11265" width="9.375" style="123" customWidth="1"/>
    <col min="11266" max="11266" width="9.25" style="123" customWidth="1"/>
    <col min="11267" max="11267" width="10.25" style="123" customWidth="1"/>
    <col min="11268" max="11268" width="9.25" style="123" customWidth="1"/>
    <col min="11269" max="11269" width="10.25" style="123" customWidth="1"/>
    <col min="11270" max="11270" width="0.875" style="123" customWidth="1"/>
    <col min="11271" max="11273" width="8.5" style="123" customWidth="1"/>
    <col min="11274" max="11274" width="8" style="123" customWidth="1"/>
    <col min="11275" max="11518" width="9" style="123"/>
    <col min="11519" max="11519" width="47.875" style="123" customWidth="1"/>
    <col min="11520" max="11520" width="11.375" style="123" customWidth="1"/>
    <col min="11521" max="11521" width="9.375" style="123" customWidth="1"/>
    <col min="11522" max="11522" width="9.25" style="123" customWidth="1"/>
    <col min="11523" max="11523" width="10.25" style="123" customWidth="1"/>
    <col min="11524" max="11524" width="9.25" style="123" customWidth="1"/>
    <col min="11525" max="11525" width="10.25" style="123" customWidth="1"/>
    <col min="11526" max="11526" width="0.875" style="123" customWidth="1"/>
    <col min="11527" max="11529" width="8.5" style="123" customWidth="1"/>
    <col min="11530" max="11530" width="8" style="123" customWidth="1"/>
    <col min="11531" max="11774" width="9" style="123"/>
    <col min="11775" max="11775" width="47.875" style="123" customWidth="1"/>
    <col min="11776" max="11776" width="11.375" style="123" customWidth="1"/>
    <col min="11777" max="11777" width="9.375" style="123" customWidth="1"/>
    <col min="11778" max="11778" width="9.25" style="123" customWidth="1"/>
    <col min="11779" max="11779" width="10.25" style="123" customWidth="1"/>
    <col min="11780" max="11780" width="9.25" style="123" customWidth="1"/>
    <col min="11781" max="11781" width="10.25" style="123" customWidth="1"/>
    <col min="11782" max="11782" width="0.875" style="123" customWidth="1"/>
    <col min="11783" max="11785" width="8.5" style="123" customWidth="1"/>
    <col min="11786" max="11786" width="8" style="123" customWidth="1"/>
    <col min="11787" max="12030" width="9" style="123"/>
    <col min="12031" max="12031" width="47.875" style="123" customWidth="1"/>
    <col min="12032" max="12032" width="11.375" style="123" customWidth="1"/>
    <col min="12033" max="12033" width="9.375" style="123" customWidth="1"/>
    <col min="12034" max="12034" width="9.25" style="123" customWidth="1"/>
    <col min="12035" max="12035" width="10.25" style="123" customWidth="1"/>
    <col min="12036" max="12036" width="9.25" style="123" customWidth="1"/>
    <col min="12037" max="12037" width="10.25" style="123" customWidth="1"/>
    <col min="12038" max="12038" width="0.875" style="123" customWidth="1"/>
    <col min="12039" max="12041" width="8.5" style="123" customWidth="1"/>
    <col min="12042" max="12042" width="8" style="123" customWidth="1"/>
    <col min="12043" max="12286" width="9" style="123"/>
    <col min="12287" max="12287" width="47.875" style="123" customWidth="1"/>
    <col min="12288" max="12288" width="11.375" style="123" customWidth="1"/>
    <col min="12289" max="12289" width="9.375" style="123" customWidth="1"/>
    <col min="12290" max="12290" width="9.25" style="123" customWidth="1"/>
    <col min="12291" max="12291" width="10.25" style="123" customWidth="1"/>
    <col min="12292" max="12292" width="9.25" style="123" customWidth="1"/>
    <col min="12293" max="12293" width="10.25" style="123" customWidth="1"/>
    <col min="12294" max="12294" width="0.875" style="123" customWidth="1"/>
    <col min="12295" max="12297" width="8.5" style="123" customWidth="1"/>
    <col min="12298" max="12298" width="8" style="123" customWidth="1"/>
    <col min="12299" max="12542" width="9" style="123"/>
    <col min="12543" max="12543" width="47.875" style="123" customWidth="1"/>
    <col min="12544" max="12544" width="11.375" style="123" customWidth="1"/>
    <col min="12545" max="12545" width="9.375" style="123" customWidth="1"/>
    <col min="12546" max="12546" width="9.25" style="123" customWidth="1"/>
    <col min="12547" max="12547" width="10.25" style="123" customWidth="1"/>
    <col min="12548" max="12548" width="9.25" style="123" customWidth="1"/>
    <col min="12549" max="12549" width="10.25" style="123" customWidth="1"/>
    <col min="12550" max="12550" width="0.875" style="123" customWidth="1"/>
    <col min="12551" max="12553" width="8.5" style="123" customWidth="1"/>
    <col min="12554" max="12554" width="8" style="123" customWidth="1"/>
    <col min="12555" max="12798" width="9" style="123"/>
    <col min="12799" max="12799" width="47.875" style="123" customWidth="1"/>
    <col min="12800" max="12800" width="11.375" style="123" customWidth="1"/>
    <col min="12801" max="12801" width="9.375" style="123" customWidth="1"/>
    <col min="12802" max="12802" width="9.25" style="123" customWidth="1"/>
    <col min="12803" max="12803" width="10.25" style="123" customWidth="1"/>
    <col min="12804" max="12804" width="9.25" style="123" customWidth="1"/>
    <col min="12805" max="12805" width="10.25" style="123" customWidth="1"/>
    <col min="12806" max="12806" width="0.875" style="123" customWidth="1"/>
    <col min="12807" max="12809" width="8.5" style="123" customWidth="1"/>
    <col min="12810" max="12810" width="8" style="123" customWidth="1"/>
    <col min="12811" max="13054" width="9" style="123"/>
    <col min="13055" max="13055" width="47.875" style="123" customWidth="1"/>
    <col min="13056" max="13056" width="11.375" style="123" customWidth="1"/>
    <col min="13057" max="13057" width="9.375" style="123" customWidth="1"/>
    <col min="13058" max="13058" width="9.25" style="123" customWidth="1"/>
    <col min="13059" max="13059" width="10.25" style="123" customWidth="1"/>
    <col min="13060" max="13060" width="9.25" style="123" customWidth="1"/>
    <col min="13061" max="13061" width="10.25" style="123" customWidth="1"/>
    <col min="13062" max="13062" width="0.875" style="123" customWidth="1"/>
    <col min="13063" max="13065" width="8.5" style="123" customWidth="1"/>
    <col min="13066" max="13066" width="8" style="123" customWidth="1"/>
    <col min="13067" max="13310" width="9" style="123"/>
    <col min="13311" max="13311" width="47.875" style="123" customWidth="1"/>
    <col min="13312" max="13312" width="11.375" style="123" customWidth="1"/>
    <col min="13313" max="13313" width="9.375" style="123" customWidth="1"/>
    <col min="13314" max="13314" width="9.25" style="123" customWidth="1"/>
    <col min="13315" max="13315" width="10.25" style="123" customWidth="1"/>
    <col min="13316" max="13316" width="9.25" style="123" customWidth="1"/>
    <col min="13317" max="13317" width="10.25" style="123" customWidth="1"/>
    <col min="13318" max="13318" width="0.875" style="123" customWidth="1"/>
    <col min="13319" max="13321" width="8.5" style="123" customWidth="1"/>
    <col min="13322" max="13322" width="8" style="123" customWidth="1"/>
    <col min="13323" max="13566" width="9" style="123"/>
    <col min="13567" max="13567" width="47.875" style="123" customWidth="1"/>
    <col min="13568" max="13568" width="11.375" style="123" customWidth="1"/>
    <col min="13569" max="13569" width="9.375" style="123" customWidth="1"/>
    <col min="13570" max="13570" width="9.25" style="123" customWidth="1"/>
    <col min="13571" max="13571" width="10.25" style="123" customWidth="1"/>
    <col min="13572" max="13572" width="9.25" style="123" customWidth="1"/>
    <col min="13573" max="13573" width="10.25" style="123" customWidth="1"/>
    <col min="13574" max="13574" width="0.875" style="123" customWidth="1"/>
    <col min="13575" max="13577" width="8.5" style="123" customWidth="1"/>
    <col min="13578" max="13578" width="8" style="123" customWidth="1"/>
    <col min="13579" max="13822" width="9" style="123"/>
    <col min="13823" max="13823" width="47.875" style="123" customWidth="1"/>
    <col min="13824" max="13824" width="11.375" style="123" customWidth="1"/>
    <col min="13825" max="13825" width="9.375" style="123" customWidth="1"/>
    <col min="13826" max="13826" width="9.25" style="123" customWidth="1"/>
    <col min="13827" max="13827" width="10.25" style="123" customWidth="1"/>
    <col min="13828" max="13828" width="9.25" style="123" customWidth="1"/>
    <col min="13829" max="13829" width="10.25" style="123" customWidth="1"/>
    <col min="13830" max="13830" width="0.875" style="123" customWidth="1"/>
    <col min="13831" max="13833" width="8.5" style="123" customWidth="1"/>
    <col min="13834" max="13834" width="8" style="123" customWidth="1"/>
    <col min="13835" max="14078" width="9" style="123"/>
    <col min="14079" max="14079" width="47.875" style="123" customWidth="1"/>
    <col min="14080" max="14080" width="11.375" style="123" customWidth="1"/>
    <col min="14081" max="14081" width="9.375" style="123" customWidth="1"/>
    <col min="14082" max="14082" width="9.25" style="123" customWidth="1"/>
    <col min="14083" max="14083" width="10.25" style="123" customWidth="1"/>
    <col min="14084" max="14084" width="9.25" style="123" customWidth="1"/>
    <col min="14085" max="14085" width="10.25" style="123" customWidth="1"/>
    <col min="14086" max="14086" width="0.875" style="123" customWidth="1"/>
    <col min="14087" max="14089" width="8.5" style="123" customWidth="1"/>
    <col min="14090" max="14090" width="8" style="123" customWidth="1"/>
    <col min="14091" max="14334" width="9" style="123"/>
    <col min="14335" max="14335" width="47.875" style="123" customWidth="1"/>
    <col min="14336" max="14336" width="11.375" style="123" customWidth="1"/>
    <col min="14337" max="14337" width="9.375" style="123" customWidth="1"/>
    <col min="14338" max="14338" width="9.25" style="123" customWidth="1"/>
    <col min="14339" max="14339" width="10.25" style="123" customWidth="1"/>
    <col min="14340" max="14340" width="9.25" style="123" customWidth="1"/>
    <col min="14341" max="14341" width="10.25" style="123" customWidth="1"/>
    <col min="14342" max="14342" width="0.875" style="123" customWidth="1"/>
    <col min="14343" max="14345" width="8.5" style="123" customWidth="1"/>
    <col min="14346" max="14346" width="8" style="123" customWidth="1"/>
    <col min="14347" max="14590" width="9" style="123"/>
    <col min="14591" max="14591" width="47.875" style="123" customWidth="1"/>
    <col min="14592" max="14592" width="11.375" style="123" customWidth="1"/>
    <col min="14593" max="14593" width="9.375" style="123" customWidth="1"/>
    <col min="14594" max="14594" width="9.25" style="123" customWidth="1"/>
    <col min="14595" max="14595" width="10.25" style="123" customWidth="1"/>
    <col min="14596" max="14596" width="9.25" style="123" customWidth="1"/>
    <col min="14597" max="14597" width="10.25" style="123" customWidth="1"/>
    <col min="14598" max="14598" width="0.875" style="123" customWidth="1"/>
    <col min="14599" max="14601" width="8.5" style="123" customWidth="1"/>
    <col min="14602" max="14602" width="8" style="123" customWidth="1"/>
    <col min="14603" max="14846" width="9" style="123"/>
    <col min="14847" max="14847" width="47.875" style="123" customWidth="1"/>
    <col min="14848" max="14848" width="11.375" style="123" customWidth="1"/>
    <col min="14849" max="14849" width="9.375" style="123" customWidth="1"/>
    <col min="14850" max="14850" width="9.25" style="123" customWidth="1"/>
    <col min="14851" max="14851" width="10.25" style="123" customWidth="1"/>
    <col min="14852" max="14852" width="9.25" style="123" customWidth="1"/>
    <col min="14853" max="14853" width="10.25" style="123" customWidth="1"/>
    <col min="14854" max="14854" width="0.875" style="123" customWidth="1"/>
    <col min="14855" max="14857" width="8.5" style="123" customWidth="1"/>
    <col min="14858" max="14858" width="8" style="123" customWidth="1"/>
    <col min="14859" max="15102" width="9" style="123"/>
    <col min="15103" max="15103" width="47.875" style="123" customWidth="1"/>
    <col min="15104" max="15104" width="11.375" style="123" customWidth="1"/>
    <col min="15105" max="15105" width="9.375" style="123" customWidth="1"/>
    <col min="15106" max="15106" width="9.25" style="123" customWidth="1"/>
    <col min="15107" max="15107" width="10.25" style="123" customWidth="1"/>
    <col min="15108" max="15108" width="9.25" style="123" customWidth="1"/>
    <col min="15109" max="15109" width="10.25" style="123" customWidth="1"/>
    <col min="15110" max="15110" width="0.875" style="123" customWidth="1"/>
    <col min="15111" max="15113" width="8.5" style="123" customWidth="1"/>
    <col min="15114" max="15114" width="8" style="123" customWidth="1"/>
    <col min="15115" max="15358" width="9" style="123"/>
    <col min="15359" max="15359" width="47.875" style="123" customWidth="1"/>
    <col min="15360" max="15360" width="11.375" style="123" customWidth="1"/>
    <col min="15361" max="15361" width="9.375" style="123" customWidth="1"/>
    <col min="15362" max="15362" width="9.25" style="123" customWidth="1"/>
    <col min="15363" max="15363" width="10.25" style="123" customWidth="1"/>
    <col min="15364" max="15364" width="9.25" style="123" customWidth="1"/>
    <col min="15365" max="15365" width="10.25" style="123" customWidth="1"/>
    <col min="15366" max="15366" width="0.875" style="123" customWidth="1"/>
    <col min="15367" max="15369" width="8.5" style="123" customWidth="1"/>
    <col min="15370" max="15370" width="8" style="123" customWidth="1"/>
    <col min="15371" max="15614" width="9" style="123"/>
    <col min="15615" max="15615" width="47.875" style="123" customWidth="1"/>
    <col min="15616" max="15616" width="11.375" style="123" customWidth="1"/>
    <col min="15617" max="15617" width="9.375" style="123" customWidth="1"/>
    <col min="15618" max="15618" width="9.25" style="123" customWidth="1"/>
    <col min="15619" max="15619" width="10.25" style="123" customWidth="1"/>
    <col min="15620" max="15620" width="9.25" style="123" customWidth="1"/>
    <col min="15621" max="15621" width="10.25" style="123" customWidth="1"/>
    <col min="15622" max="15622" width="0.875" style="123" customWidth="1"/>
    <col min="15623" max="15625" width="8.5" style="123" customWidth="1"/>
    <col min="15626" max="15626" width="8" style="123" customWidth="1"/>
    <col min="15627" max="15870" width="9" style="123"/>
    <col min="15871" max="15871" width="47.875" style="123" customWidth="1"/>
    <col min="15872" max="15872" width="11.375" style="123" customWidth="1"/>
    <col min="15873" max="15873" width="9.375" style="123" customWidth="1"/>
    <col min="15874" max="15874" width="9.25" style="123" customWidth="1"/>
    <col min="15875" max="15875" width="10.25" style="123" customWidth="1"/>
    <col min="15876" max="15876" width="9.25" style="123" customWidth="1"/>
    <col min="15877" max="15877" width="10.25" style="123" customWidth="1"/>
    <col min="15878" max="15878" width="0.875" style="123" customWidth="1"/>
    <col min="15879" max="15881" width="8.5" style="123" customWidth="1"/>
    <col min="15882" max="15882" width="8" style="123" customWidth="1"/>
    <col min="15883" max="16126" width="9" style="123"/>
    <col min="16127" max="16127" width="47.875" style="123" customWidth="1"/>
    <col min="16128" max="16128" width="11.375" style="123" customWidth="1"/>
    <col min="16129" max="16129" width="9.375" style="123" customWidth="1"/>
    <col min="16130" max="16130" width="9.25" style="123" customWidth="1"/>
    <col min="16131" max="16131" width="10.25" style="123" customWidth="1"/>
    <col min="16132" max="16132" width="9.25" style="123" customWidth="1"/>
    <col min="16133" max="16133" width="10.25" style="123" customWidth="1"/>
    <col min="16134" max="16134" width="0.875" style="123" customWidth="1"/>
    <col min="16135" max="16137" width="8.5" style="123" customWidth="1"/>
    <col min="16138" max="16138" width="8" style="123" customWidth="1"/>
    <col min="16139" max="16384" width="9" style="123"/>
  </cols>
  <sheetData>
    <row r="1" spans="1:4" s="4" customFormat="1" ht="15" customHeight="1" x14ac:dyDescent="0.2">
      <c r="A1" s="288"/>
      <c r="B1" s="288"/>
      <c r="C1" s="288"/>
      <c r="D1" s="289" t="s">
        <v>116</v>
      </c>
    </row>
    <row r="2" spans="1:4" s="4" customFormat="1" ht="30" customHeight="1" x14ac:dyDescent="0.2">
      <c r="A2" s="416" t="s">
        <v>99</v>
      </c>
      <c r="B2" s="416"/>
      <c r="C2" s="416"/>
      <c r="D2" s="416"/>
    </row>
    <row r="3" spans="1:4" s="4" customFormat="1" ht="5.0999999999999996" customHeight="1" x14ac:dyDescent="0.2">
      <c r="A3" s="7"/>
      <c r="B3" s="7"/>
      <c r="C3" s="7"/>
      <c r="D3" s="7"/>
    </row>
    <row r="4" spans="1:4" s="8" customFormat="1" ht="5.0999999999999996" customHeight="1" x14ac:dyDescent="0.2">
      <c r="A4" s="107"/>
      <c r="B4" s="107"/>
      <c r="C4" s="107"/>
      <c r="D4" s="107"/>
    </row>
    <row r="5" spans="1:4" s="109" customFormat="1" ht="20.100000000000001" customHeight="1" x14ac:dyDescent="0.3">
      <c r="A5" s="108" t="s">
        <v>148</v>
      </c>
      <c r="D5" s="110" t="s">
        <v>233</v>
      </c>
    </row>
    <row r="6" spans="1:4" s="12" customFormat="1" ht="5.0999999999999996" customHeight="1" x14ac:dyDescent="0.25">
      <c r="A6" s="183"/>
      <c r="B6" s="184"/>
      <c r="C6" s="184"/>
      <c r="D6" s="184"/>
    </row>
    <row r="7" spans="1:4" s="226" customFormat="1" ht="15" customHeight="1" x14ac:dyDescent="0.2">
      <c r="A7" s="197"/>
      <c r="B7" s="428" t="s">
        <v>117</v>
      </c>
      <c r="C7" s="429" t="s">
        <v>124</v>
      </c>
      <c r="D7" s="429"/>
    </row>
    <row r="8" spans="1:4" s="227" customFormat="1" ht="24.95" customHeight="1" x14ac:dyDescent="0.3">
      <c r="A8" s="198"/>
      <c r="B8" s="428"/>
      <c r="C8" s="281" t="s">
        <v>94</v>
      </c>
      <c r="D8" s="281" t="s">
        <v>106</v>
      </c>
    </row>
    <row r="9" spans="1:4" s="226" customFormat="1" ht="5.0999999999999996" customHeight="1" x14ac:dyDescent="0.2">
      <c r="A9" s="185"/>
      <c r="B9" s="199"/>
      <c r="C9" s="200"/>
      <c r="D9" s="201"/>
    </row>
    <row r="10" spans="1:4" s="121" customFormat="1" ht="5.0999999999999996" customHeight="1" x14ac:dyDescent="0.2">
      <c r="A10" s="234"/>
      <c r="B10" s="234"/>
      <c r="C10" s="234"/>
      <c r="D10" s="234"/>
    </row>
    <row r="11" spans="1:4" s="14" customFormat="1" ht="15" customHeight="1" x14ac:dyDescent="0.3">
      <c r="A11" s="111" t="s">
        <v>3</v>
      </c>
      <c r="B11" s="84">
        <v>9570</v>
      </c>
      <c r="C11" s="112">
        <v>31.575099227073324</v>
      </c>
      <c r="D11" s="112">
        <v>30.593273448924169</v>
      </c>
    </row>
    <row r="12" spans="1:4" s="235" customFormat="1" ht="5.0999999999999996" customHeight="1" x14ac:dyDescent="0.3">
      <c r="A12" s="113"/>
      <c r="B12" s="95"/>
      <c r="C12" s="95"/>
      <c r="D12" s="95"/>
    </row>
    <row r="13" spans="1:4" s="14" customFormat="1" ht="15" customHeight="1" x14ac:dyDescent="0.3">
      <c r="A13" s="114" t="s">
        <v>85</v>
      </c>
      <c r="B13" s="92">
        <v>1340</v>
      </c>
      <c r="C13" s="115">
        <v>31.292008961911876</v>
      </c>
      <c r="D13" s="115">
        <v>26.362957430918595</v>
      </c>
    </row>
    <row r="14" spans="1:4" s="235" customFormat="1" ht="4.5" customHeight="1" x14ac:dyDescent="0.3">
      <c r="A14" s="113"/>
      <c r="B14" s="95"/>
      <c r="C14" s="95"/>
      <c r="D14" s="95"/>
    </row>
    <row r="15" spans="1:4" s="117" customFormat="1" ht="12" x14ac:dyDescent="0.3">
      <c r="A15" s="116" t="s">
        <v>149</v>
      </c>
      <c r="B15" s="98">
        <v>230</v>
      </c>
      <c r="C15" s="95">
        <v>38.325991189427313</v>
      </c>
      <c r="D15" s="95">
        <v>5.7268722466960353</v>
      </c>
    </row>
    <row r="16" spans="1:4" s="117" customFormat="1" ht="12" x14ac:dyDescent="0.3">
      <c r="A16" s="116" t="s">
        <v>150</v>
      </c>
      <c r="B16" s="98">
        <v>160</v>
      </c>
      <c r="C16" s="95">
        <v>12.5</v>
      </c>
      <c r="D16" s="95">
        <v>70</v>
      </c>
    </row>
    <row r="17" spans="1:4" s="117" customFormat="1" ht="12" x14ac:dyDescent="0.3">
      <c r="A17" s="116" t="s">
        <v>151</v>
      </c>
      <c r="B17" s="98">
        <v>150</v>
      </c>
      <c r="C17" s="95">
        <v>8.8435374149659864</v>
      </c>
      <c r="D17" s="95">
        <v>13.605442176870749</v>
      </c>
    </row>
    <row r="18" spans="1:4" s="117" customFormat="1" ht="12" x14ac:dyDescent="0.3">
      <c r="A18" s="116" t="s">
        <v>152</v>
      </c>
      <c r="B18" s="98">
        <v>100</v>
      </c>
      <c r="C18" s="95">
        <v>69.791666666666657</v>
      </c>
      <c r="D18" s="95">
        <v>4.1666666666666661</v>
      </c>
    </row>
    <row r="19" spans="1:4" s="117" customFormat="1" ht="12" x14ac:dyDescent="0.3">
      <c r="A19" s="116" t="s">
        <v>153</v>
      </c>
      <c r="B19" s="98">
        <v>90</v>
      </c>
      <c r="C19" s="95">
        <v>43.01075268817204</v>
      </c>
      <c r="D19" s="95">
        <v>27.956989247311824</v>
      </c>
    </row>
    <row r="20" spans="1:4" s="117" customFormat="1" ht="12" x14ac:dyDescent="0.3">
      <c r="A20" s="116" t="s">
        <v>154</v>
      </c>
      <c r="B20" s="98">
        <v>80</v>
      </c>
      <c r="C20" s="95">
        <v>36.84210526315789</v>
      </c>
      <c r="D20" s="95">
        <v>17.105263157894736</v>
      </c>
    </row>
    <row r="21" spans="1:4" s="117" customFormat="1" ht="12" x14ac:dyDescent="0.3">
      <c r="A21" s="116" t="s">
        <v>155</v>
      </c>
      <c r="B21" s="98">
        <v>70</v>
      </c>
      <c r="C21" s="95">
        <v>56.060606060606055</v>
      </c>
      <c r="D21" s="95">
        <v>22.727272727272727</v>
      </c>
    </row>
    <row r="22" spans="1:4" s="117" customFormat="1" ht="12" x14ac:dyDescent="0.3">
      <c r="A22" s="116" t="s">
        <v>156</v>
      </c>
      <c r="B22" s="98">
        <v>60</v>
      </c>
      <c r="C22" s="95">
        <v>35.714285714285715</v>
      </c>
      <c r="D22" s="95">
        <v>14.285714285714285</v>
      </c>
    </row>
    <row r="23" spans="1:4" s="117" customFormat="1" ht="12" x14ac:dyDescent="0.3">
      <c r="A23" s="116" t="s">
        <v>157</v>
      </c>
      <c r="B23" s="98">
        <v>50</v>
      </c>
      <c r="C23" s="95">
        <v>4.0816326530612246</v>
      </c>
      <c r="D23" s="95">
        <v>16.326530612244898</v>
      </c>
    </row>
    <row r="24" spans="1:4" s="117" customFormat="1" ht="12" x14ac:dyDescent="0.3">
      <c r="A24" s="116" t="s">
        <v>158</v>
      </c>
      <c r="B24" s="98">
        <v>50</v>
      </c>
      <c r="C24" s="95">
        <v>36.170212765957451</v>
      </c>
      <c r="D24" s="95">
        <v>57.446808510638306</v>
      </c>
    </row>
    <row r="25" spans="1:4" s="117" customFormat="1" ht="12" x14ac:dyDescent="0.3">
      <c r="A25" s="116" t="s">
        <v>159</v>
      </c>
      <c r="B25" s="98">
        <v>40</v>
      </c>
      <c r="C25" s="95">
        <v>14.285714285714285</v>
      </c>
      <c r="D25" s="95">
        <v>54.285714285714285</v>
      </c>
    </row>
    <row r="26" spans="1:4" s="117" customFormat="1" ht="12" x14ac:dyDescent="0.3">
      <c r="A26" s="116" t="s">
        <v>160</v>
      </c>
      <c r="B26" s="98">
        <v>30</v>
      </c>
      <c r="C26" s="95">
        <v>58.064516129032263</v>
      </c>
      <c r="D26" s="95">
        <v>9.67741935483871</v>
      </c>
    </row>
    <row r="27" spans="1:4" s="117" customFormat="1" ht="12" x14ac:dyDescent="0.3">
      <c r="A27" s="116" t="s">
        <v>161</v>
      </c>
      <c r="B27" s="98">
        <v>260</v>
      </c>
      <c r="C27" s="95">
        <v>25.390625</v>
      </c>
      <c r="D27" s="95">
        <v>33.203125</v>
      </c>
    </row>
    <row r="28" spans="1:4" s="235" customFormat="1" ht="5.0999999999999996" customHeight="1" x14ac:dyDescent="0.3">
      <c r="A28" s="113"/>
      <c r="B28" s="95"/>
      <c r="C28" s="95"/>
      <c r="D28" s="95"/>
    </row>
    <row r="29" spans="1:4" s="14" customFormat="1" ht="15" customHeight="1" x14ac:dyDescent="0.3">
      <c r="A29" s="114" t="s">
        <v>52</v>
      </c>
      <c r="B29" s="92">
        <v>4040</v>
      </c>
      <c r="C29" s="118">
        <v>40.604109928200046</v>
      </c>
      <c r="D29" s="118">
        <v>30.973013122059918</v>
      </c>
    </row>
    <row r="30" spans="1:4" s="235" customFormat="1" ht="5.0999999999999996" customHeight="1" x14ac:dyDescent="0.3">
      <c r="A30" s="113"/>
      <c r="B30" s="95"/>
      <c r="C30" s="95"/>
      <c r="D30" s="95"/>
    </row>
    <row r="31" spans="1:4" s="117" customFormat="1" ht="12" x14ac:dyDescent="0.3">
      <c r="A31" s="116" t="s">
        <v>162</v>
      </c>
      <c r="B31" s="98">
        <v>2010</v>
      </c>
      <c r="C31" s="95">
        <v>41.65009940357853</v>
      </c>
      <c r="D31" s="95">
        <v>33.151093439363812</v>
      </c>
    </row>
    <row r="32" spans="1:4" s="117" customFormat="1" ht="12" x14ac:dyDescent="0.3">
      <c r="A32" s="116" t="s">
        <v>163</v>
      </c>
      <c r="B32" s="98">
        <v>830</v>
      </c>
      <c r="C32" s="95">
        <v>42.149758454106276</v>
      </c>
      <c r="D32" s="95">
        <v>30.676328502415455</v>
      </c>
    </row>
    <row r="33" spans="1:4" s="117" customFormat="1" ht="12" x14ac:dyDescent="0.3">
      <c r="A33" s="116" t="s">
        <v>164</v>
      </c>
      <c r="B33" s="98">
        <v>410</v>
      </c>
      <c r="C33" s="95">
        <v>42.961165048543684</v>
      </c>
      <c r="D33" s="95">
        <v>16.50485436893204</v>
      </c>
    </row>
    <row r="34" spans="1:4" s="117" customFormat="1" ht="12" x14ac:dyDescent="0.3">
      <c r="A34" s="116" t="s">
        <v>165</v>
      </c>
      <c r="B34" s="98">
        <v>270</v>
      </c>
      <c r="C34" s="95">
        <v>49.815498154981555</v>
      </c>
      <c r="D34" s="95">
        <v>23.247232472324722</v>
      </c>
    </row>
    <row r="35" spans="1:4" s="117" customFormat="1" ht="12" x14ac:dyDescent="0.3">
      <c r="A35" s="116" t="s">
        <v>166</v>
      </c>
      <c r="B35" s="98">
        <v>110</v>
      </c>
      <c r="C35" s="95">
        <v>22.807017543859647</v>
      </c>
      <c r="D35" s="95">
        <v>51.754385964912288</v>
      </c>
    </row>
    <row r="36" spans="1:4" s="117" customFormat="1" ht="12" x14ac:dyDescent="0.3">
      <c r="A36" s="116" t="s">
        <v>167</v>
      </c>
      <c r="B36" s="98">
        <v>90</v>
      </c>
      <c r="C36" s="95">
        <v>40.229885057471265</v>
      </c>
      <c r="D36" s="95">
        <v>17.241379310344829</v>
      </c>
    </row>
    <row r="37" spans="1:4" s="117" customFormat="1" ht="12" x14ac:dyDescent="0.3">
      <c r="A37" s="116" t="s">
        <v>168</v>
      </c>
      <c r="B37" s="98">
        <v>70</v>
      </c>
      <c r="C37" s="95">
        <v>4.0540540540540544</v>
      </c>
      <c r="D37" s="95">
        <v>51.351351351351347</v>
      </c>
    </row>
    <row r="38" spans="1:4" s="117" customFormat="1" ht="12" x14ac:dyDescent="0.3">
      <c r="A38" s="116" t="s">
        <v>169</v>
      </c>
      <c r="B38" s="98">
        <v>70</v>
      </c>
      <c r="C38" s="95">
        <v>15.492957746478872</v>
      </c>
      <c r="D38" s="95">
        <v>63.380281690140848</v>
      </c>
    </row>
    <row r="39" spans="1:4" s="117" customFormat="1" ht="12" x14ac:dyDescent="0.3">
      <c r="A39" s="116" t="s">
        <v>170</v>
      </c>
      <c r="B39" s="98">
        <v>40</v>
      </c>
      <c r="C39" s="95">
        <v>41.025641025641022</v>
      </c>
      <c r="D39" s="95">
        <v>33.333333333333329</v>
      </c>
    </row>
    <row r="40" spans="1:4" s="117" customFormat="1" ht="12" x14ac:dyDescent="0.3">
      <c r="A40" s="116" t="s">
        <v>161</v>
      </c>
      <c r="B40" s="98">
        <v>130</v>
      </c>
      <c r="C40" s="95">
        <v>38.167938931297712</v>
      </c>
      <c r="D40" s="95">
        <v>22.137404580152673</v>
      </c>
    </row>
    <row r="41" spans="1:4" s="235" customFormat="1" ht="5.0999999999999996" customHeight="1" x14ac:dyDescent="0.3">
      <c r="A41" s="113"/>
      <c r="B41" s="95"/>
      <c r="C41" s="95"/>
      <c r="D41" s="95"/>
    </row>
    <row r="42" spans="1:4" s="14" customFormat="1" ht="15" customHeight="1" x14ac:dyDescent="0.3">
      <c r="A42" s="114" t="s">
        <v>54</v>
      </c>
      <c r="B42" s="92">
        <v>2480</v>
      </c>
      <c r="C42" s="118">
        <v>29.302700523982267</v>
      </c>
      <c r="D42" s="118">
        <v>24.385328496573962</v>
      </c>
    </row>
    <row r="43" spans="1:4" s="235" customFormat="1" ht="5.0999999999999996" customHeight="1" x14ac:dyDescent="0.3">
      <c r="A43" s="113"/>
      <c r="B43" s="95"/>
      <c r="C43" s="95"/>
      <c r="D43" s="95"/>
    </row>
    <row r="44" spans="1:4" s="117" customFormat="1" ht="12" x14ac:dyDescent="0.3">
      <c r="A44" s="116" t="s">
        <v>171</v>
      </c>
      <c r="B44" s="98">
        <v>320</v>
      </c>
      <c r="C44" s="95">
        <v>7.4766355140186906</v>
      </c>
      <c r="D44" s="95">
        <v>19.626168224299064</v>
      </c>
    </row>
    <row r="45" spans="1:4" s="117" customFormat="1" ht="12" x14ac:dyDescent="0.3">
      <c r="A45" s="116" t="s">
        <v>172</v>
      </c>
      <c r="B45" s="98">
        <v>270</v>
      </c>
      <c r="C45" s="95">
        <v>6.7415730337078648</v>
      </c>
      <c r="D45" s="95">
        <v>25.0936329588015</v>
      </c>
    </row>
    <row r="46" spans="1:4" s="117" customFormat="1" ht="12" x14ac:dyDescent="0.3">
      <c r="A46" s="116" t="s">
        <v>173</v>
      </c>
      <c r="B46" s="98">
        <v>250</v>
      </c>
      <c r="C46" s="95">
        <v>8.0321285140562253</v>
      </c>
      <c r="D46" s="95">
        <v>22.489959839357429</v>
      </c>
    </row>
    <row r="47" spans="1:4" s="117" customFormat="1" ht="12" x14ac:dyDescent="0.3">
      <c r="A47" s="116" t="s">
        <v>174</v>
      </c>
      <c r="B47" s="98">
        <v>200</v>
      </c>
      <c r="C47" s="95">
        <v>47.290640394088669</v>
      </c>
      <c r="D47" s="95">
        <v>12.315270935960591</v>
      </c>
    </row>
    <row r="48" spans="1:4" s="117" customFormat="1" ht="12" x14ac:dyDescent="0.3">
      <c r="A48" s="116" t="s">
        <v>175</v>
      </c>
      <c r="B48" s="98">
        <v>140</v>
      </c>
      <c r="C48" s="95">
        <v>72.222222222222214</v>
      </c>
      <c r="D48" s="95">
        <v>12.5</v>
      </c>
    </row>
    <row r="49" spans="1:4" s="117" customFormat="1" ht="12" x14ac:dyDescent="0.3">
      <c r="A49" s="116" t="s">
        <v>176</v>
      </c>
      <c r="B49" s="98">
        <v>120</v>
      </c>
      <c r="C49" s="95">
        <v>29.411764705882355</v>
      </c>
      <c r="D49" s="95">
        <v>21.84873949579832</v>
      </c>
    </row>
    <row r="50" spans="1:4" s="117" customFormat="1" ht="12" x14ac:dyDescent="0.3">
      <c r="A50" s="116" t="s">
        <v>177</v>
      </c>
      <c r="B50" s="98">
        <v>110</v>
      </c>
      <c r="C50" s="95">
        <v>16.822429906542055</v>
      </c>
      <c r="D50" s="95">
        <v>65.420560747663544</v>
      </c>
    </row>
    <row r="51" spans="1:4" s="117" customFormat="1" ht="12" x14ac:dyDescent="0.3">
      <c r="A51" s="116" t="s">
        <v>178</v>
      </c>
      <c r="B51" s="98">
        <v>100</v>
      </c>
      <c r="C51" s="95">
        <v>51.456310679611647</v>
      </c>
      <c r="D51" s="95">
        <v>24.271844660194176</v>
      </c>
    </row>
    <row r="52" spans="1:4" s="117" customFormat="1" ht="12" x14ac:dyDescent="0.3">
      <c r="A52" s="116" t="s">
        <v>179</v>
      </c>
      <c r="B52" s="98">
        <v>100</v>
      </c>
      <c r="C52" s="95">
        <v>14.705882352941178</v>
      </c>
      <c r="D52" s="95">
        <v>59.803921568627452</v>
      </c>
    </row>
    <row r="53" spans="1:4" s="117" customFormat="1" ht="12" x14ac:dyDescent="0.3">
      <c r="A53" s="116" t="s">
        <v>180</v>
      </c>
      <c r="B53" s="98">
        <v>100</v>
      </c>
      <c r="C53" s="95">
        <v>81.25</v>
      </c>
      <c r="D53" s="95">
        <v>5.2083333333333339</v>
      </c>
    </row>
    <row r="54" spans="1:4" s="117" customFormat="1" ht="12" x14ac:dyDescent="0.3">
      <c r="A54" s="116" t="s">
        <v>181</v>
      </c>
      <c r="B54" s="98">
        <v>100</v>
      </c>
      <c r="C54" s="95">
        <v>5.2083333333333339</v>
      </c>
      <c r="D54" s="95">
        <v>54.166666666666664</v>
      </c>
    </row>
    <row r="55" spans="1:4" s="117" customFormat="1" ht="12" x14ac:dyDescent="0.3">
      <c r="A55" s="116" t="s">
        <v>182</v>
      </c>
      <c r="B55" s="98">
        <v>80</v>
      </c>
      <c r="C55" s="95">
        <v>39.024390243902438</v>
      </c>
      <c r="D55" s="95">
        <v>8.536585365853659</v>
      </c>
    </row>
    <row r="56" spans="1:4" s="117" customFormat="1" ht="12" x14ac:dyDescent="0.3">
      <c r="A56" s="116" t="s">
        <v>161</v>
      </c>
      <c r="B56" s="98">
        <v>590</v>
      </c>
      <c r="C56" s="95">
        <v>38.682432432432435</v>
      </c>
      <c r="D56" s="95">
        <v>21.95945945945946</v>
      </c>
    </row>
    <row r="57" spans="1:4" s="235" customFormat="1" ht="5.0999999999999996" customHeight="1" x14ac:dyDescent="0.3">
      <c r="A57" s="113"/>
      <c r="B57" s="95"/>
      <c r="C57" s="95"/>
      <c r="D57" s="95"/>
    </row>
    <row r="58" spans="1:4" s="14" customFormat="1" ht="15" customHeight="1" x14ac:dyDescent="0.3">
      <c r="A58" s="114" t="s">
        <v>57</v>
      </c>
      <c r="B58" s="92">
        <v>1720</v>
      </c>
      <c r="C58" s="118">
        <v>13.819241982507288</v>
      </c>
      <c r="D58" s="118">
        <v>41.982507288629741</v>
      </c>
    </row>
    <row r="59" spans="1:4" s="235" customFormat="1" ht="5.0999999999999996" customHeight="1" x14ac:dyDescent="0.3">
      <c r="A59" s="113"/>
      <c r="B59" s="95"/>
      <c r="C59" s="95"/>
      <c r="D59" s="95"/>
    </row>
    <row r="60" spans="1:4" s="117" customFormat="1" ht="12" x14ac:dyDescent="0.3">
      <c r="A60" s="116" t="s">
        <v>183</v>
      </c>
      <c r="B60" s="98">
        <v>960</v>
      </c>
      <c r="C60" s="95">
        <v>7.7083333333333339</v>
      </c>
      <c r="D60" s="95">
        <v>49.791666666666664</v>
      </c>
    </row>
    <row r="61" spans="1:4" s="117" customFormat="1" ht="12" x14ac:dyDescent="0.3">
      <c r="A61" s="116" t="s">
        <v>184</v>
      </c>
      <c r="B61" s="98">
        <v>540</v>
      </c>
      <c r="C61" s="95">
        <v>24.489795918367346</v>
      </c>
      <c r="D61" s="95">
        <v>20.593692022263451</v>
      </c>
    </row>
    <row r="62" spans="1:4" s="117" customFormat="1" ht="12" x14ac:dyDescent="0.3">
      <c r="A62" s="116" t="s">
        <v>185</v>
      </c>
      <c r="B62" s="98">
        <v>160</v>
      </c>
      <c r="C62" s="95">
        <v>11.464968152866243</v>
      </c>
      <c r="D62" s="95">
        <v>60.509554140127385</v>
      </c>
    </row>
    <row r="63" spans="1:4" s="117" customFormat="1" ht="12" x14ac:dyDescent="0.3">
      <c r="A63" s="116" t="s">
        <v>186</v>
      </c>
      <c r="B63" s="98">
        <v>30</v>
      </c>
      <c r="C63" s="95">
        <v>6.4516129032258061</v>
      </c>
      <c r="D63" s="95">
        <v>87.096774193548384</v>
      </c>
    </row>
    <row r="64" spans="1:4" s="117" customFormat="1" ht="12" x14ac:dyDescent="0.3">
      <c r="A64" s="116" t="s">
        <v>161</v>
      </c>
      <c r="B64" s="98">
        <v>30</v>
      </c>
      <c r="C64" s="95">
        <v>39.285714285714285</v>
      </c>
      <c r="D64" s="95">
        <v>32.142857142857146</v>
      </c>
    </row>
    <row r="65" spans="1:18" s="220" customFormat="1" ht="5.0999999999999996" customHeight="1" x14ac:dyDescent="0.2">
      <c r="A65" s="290"/>
      <c r="B65" s="291"/>
      <c r="C65" s="292"/>
      <c r="D65" s="292"/>
      <c r="E65" s="228"/>
      <c r="F65" s="228"/>
      <c r="G65" s="228"/>
      <c r="H65" s="228"/>
      <c r="I65" s="228"/>
      <c r="J65" s="95"/>
      <c r="K65" s="237"/>
      <c r="L65" s="427"/>
      <c r="M65" s="427"/>
      <c r="N65" s="427"/>
      <c r="O65" s="427"/>
      <c r="P65" s="427"/>
      <c r="Q65" s="427"/>
      <c r="R65" s="427"/>
    </row>
    <row r="66" spans="1:18" s="88" customFormat="1" ht="5.0999999999999996" customHeight="1" x14ac:dyDescent="0.25">
      <c r="A66" s="293"/>
      <c r="B66" s="294"/>
      <c r="C66" s="294"/>
      <c r="D66" s="294"/>
      <c r="E66" s="228"/>
      <c r="F66" s="228"/>
      <c r="G66" s="228"/>
      <c r="H66" s="228"/>
      <c r="I66" s="228"/>
      <c r="J66" s="95"/>
      <c r="K66" s="104"/>
      <c r="L66" s="119"/>
      <c r="M66" s="119"/>
      <c r="N66" s="119"/>
      <c r="O66" s="119"/>
      <c r="P66" s="119"/>
      <c r="Q66" s="238"/>
      <c r="R66" s="239"/>
    </row>
    <row r="67" spans="1:18" s="88" customFormat="1" ht="12" customHeight="1" x14ac:dyDescent="0.25">
      <c r="A67" s="422" t="s">
        <v>119</v>
      </c>
      <c r="B67" s="422"/>
      <c r="C67" s="422"/>
      <c r="D67" s="422"/>
      <c r="E67" s="120"/>
      <c r="F67" s="105"/>
      <c r="G67" s="105"/>
      <c r="H67" s="105"/>
      <c r="I67" s="105"/>
      <c r="J67" s="105"/>
      <c r="K67" s="87"/>
      <c r="L67" s="87"/>
      <c r="M67" s="87"/>
      <c r="N67" s="87"/>
      <c r="O67" s="87"/>
      <c r="P67" s="87"/>
      <c r="Q67" s="106"/>
      <c r="R67" s="106"/>
    </row>
    <row r="68" spans="1:18" s="88" customFormat="1" ht="21.95" customHeight="1" x14ac:dyDescent="0.25">
      <c r="A68" s="422" t="s">
        <v>91</v>
      </c>
      <c r="B68" s="422"/>
      <c r="C68" s="422"/>
      <c r="D68" s="422"/>
      <c r="E68" s="120"/>
      <c r="F68" s="105"/>
      <c r="G68" s="105"/>
      <c r="H68" s="105"/>
      <c r="I68" s="105"/>
      <c r="J68" s="105"/>
      <c r="K68" s="87"/>
      <c r="L68" s="87"/>
      <c r="M68" s="87"/>
      <c r="N68" s="87"/>
      <c r="O68" s="87"/>
      <c r="P68" s="87"/>
      <c r="Q68" s="221"/>
      <c r="R68" s="222"/>
    </row>
    <row r="69" spans="1:18" s="240" customFormat="1" ht="12" customHeight="1" x14ac:dyDescent="0.15">
      <c r="A69" s="418" t="s">
        <v>139</v>
      </c>
      <c r="B69" s="418"/>
      <c r="C69" s="418"/>
      <c r="D69" s="418"/>
      <c r="E69" s="228"/>
      <c r="F69" s="228"/>
      <c r="G69" s="228"/>
      <c r="H69" s="228"/>
      <c r="I69" s="228"/>
      <c r="J69" s="371"/>
    </row>
    <row r="74" spans="1:18" x14ac:dyDescent="0.2">
      <c r="A74" s="123" t="s">
        <v>149</v>
      </c>
      <c r="B74" s="123">
        <v>230</v>
      </c>
      <c r="C74" s="123">
        <v>38.325991189427313</v>
      </c>
      <c r="D74" s="123">
        <v>37.885462555066077</v>
      </c>
      <c r="E74" s="123">
        <v>74.889867841409682</v>
      </c>
    </row>
    <row r="75" spans="1:18" x14ac:dyDescent="0.2">
      <c r="A75" s="123" t="s">
        <v>150</v>
      </c>
      <c r="B75" s="123">
        <v>160</v>
      </c>
      <c r="C75" s="123">
        <v>12.5</v>
      </c>
      <c r="D75" s="123">
        <v>66.25</v>
      </c>
      <c r="E75" s="123">
        <v>86.25</v>
      </c>
    </row>
    <row r="76" spans="1:18" x14ac:dyDescent="0.2">
      <c r="A76" s="123" t="s">
        <v>151</v>
      </c>
      <c r="B76" s="123">
        <v>150</v>
      </c>
      <c r="C76" s="123">
        <v>8.8435374149659864</v>
      </c>
      <c r="D76" s="123">
        <v>49.65986394557823</v>
      </c>
      <c r="E76" s="123">
        <v>94.557823129251688</v>
      </c>
    </row>
    <row r="77" spans="1:18" x14ac:dyDescent="0.2">
      <c r="A77" s="123" t="s">
        <v>152</v>
      </c>
      <c r="B77" s="123">
        <v>100</v>
      </c>
      <c r="C77" s="123">
        <v>69.791666666666657</v>
      </c>
      <c r="D77" s="123">
        <v>61.458333333333336</v>
      </c>
      <c r="E77" s="123">
        <v>81.25</v>
      </c>
    </row>
    <row r="78" spans="1:18" x14ac:dyDescent="0.2">
      <c r="A78" s="123" t="s">
        <v>153</v>
      </c>
      <c r="B78" s="123">
        <v>90</v>
      </c>
      <c r="C78" s="123">
        <v>43.01075268817204</v>
      </c>
      <c r="D78" s="123">
        <v>65.591397849462368</v>
      </c>
      <c r="E78" s="123">
        <v>88.172043010752688</v>
      </c>
    </row>
    <row r="79" spans="1:18" x14ac:dyDescent="0.2">
      <c r="A79" s="123" t="s">
        <v>154</v>
      </c>
      <c r="B79" s="123">
        <v>80</v>
      </c>
      <c r="C79" s="123">
        <v>36.84210526315789</v>
      </c>
      <c r="D79" s="123">
        <v>42.105263157894733</v>
      </c>
      <c r="E79" s="123">
        <v>84.21052631578948</v>
      </c>
    </row>
    <row r="80" spans="1:18" x14ac:dyDescent="0.2">
      <c r="A80" s="123" t="s">
        <v>155</v>
      </c>
      <c r="B80" s="123">
        <v>70</v>
      </c>
      <c r="C80" s="123">
        <v>56.060606060606055</v>
      </c>
      <c r="D80" s="123">
        <v>22.727272727272727</v>
      </c>
      <c r="E80" s="123">
        <v>81.818181818181813</v>
      </c>
    </row>
    <row r="81" spans="1:5" x14ac:dyDescent="0.2">
      <c r="A81" s="123" t="s">
        <v>156</v>
      </c>
      <c r="B81" s="123">
        <v>60</v>
      </c>
      <c r="C81" s="123">
        <v>35.714285714285715</v>
      </c>
      <c r="D81" s="123">
        <v>5.3571428571428568</v>
      </c>
      <c r="E81" s="123">
        <v>94.642857142857139</v>
      </c>
    </row>
    <row r="82" spans="1:5" x14ac:dyDescent="0.2">
      <c r="A82" s="123" t="s">
        <v>157</v>
      </c>
      <c r="B82" s="123">
        <v>50</v>
      </c>
      <c r="C82" s="123">
        <v>4.0816326530612246</v>
      </c>
      <c r="D82" s="123">
        <v>71.428571428571431</v>
      </c>
      <c r="E82" s="123">
        <v>97.959183673469397</v>
      </c>
    </row>
    <row r="83" spans="1:5" x14ac:dyDescent="0.2">
      <c r="A83" s="123" t="s">
        <v>158</v>
      </c>
      <c r="B83" s="123">
        <v>50</v>
      </c>
      <c r="C83" s="123">
        <v>36.170212765957451</v>
      </c>
      <c r="D83" s="123">
        <v>51.063829787234042</v>
      </c>
      <c r="E83" s="123">
        <v>97.872340425531917</v>
      </c>
    </row>
    <row r="84" spans="1:5" x14ac:dyDescent="0.2">
      <c r="A84" s="123" t="s">
        <v>159</v>
      </c>
      <c r="B84" s="123">
        <v>40</v>
      </c>
      <c r="C84" s="123">
        <v>14.285714285714285</v>
      </c>
      <c r="D84" s="123">
        <v>48.571428571428569</v>
      </c>
      <c r="E84" s="123">
        <v>91.428571428571431</v>
      </c>
    </row>
    <row r="85" spans="1:5" x14ac:dyDescent="0.2">
      <c r="A85" s="123" t="s">
        <v>160</v>
      </c>
      <c r="B85" s="123">
        <v>30</v>
      </c>
      <c r="C85" s="123">
        <v>58.064516129032263</v>
      </c>
      <c r="D85" s="123">
        <v>29.032258064516132</v>
      </c>
      <c r="E85" s="123">
        <v>45.161290322580648</v>
      </c>
    </row>
    <row r="86" spans="1:5" x14ac:dyDescent="0.2">
      <c r="A86" s="123" t="s">
        <v>162</v>
      </c>
      <c r="B86" s="123">
        <v>2010</v>
      </c>
      <c r="C86" s="123">
        <v>41.65009940357853</v>
      </c>
      <c r="D86" s="123">
        <v>44.632206759443335</v>
      </c>
      <c r="E86" s="123">
        <v>61.332007952286276</v>
      </c>
    </row>
    <row r="87" spans="1:5" x14ac:dyDescent="0.2">
      <c r="A87" s="123" t="s">
        <v>163</v>
      </c>
      <c r="B87" s="123">
        <v>830</v>
      </c>
      <c r="C87" s="123">
        <v>42.149758454106276</v>
      </c>
      <c r="D87" s="123">
        <v>30.314009661835751</v>
      </c>
      <c r="E87" s="123">
        <v>56.280193236714979</v>
      </c>
    </row>
    <row r="88" spans="1:5" x14ac:dyDescent="0.2">
      <c r="A88" s="123" t="s">
        <v>164</v>
      </c>
      <c r="B88" s="123">
        <v>410</v>
      </c>
      <c r="C88" s="123">
        <v>42.961165048543684</v>
      </c>
      <c r="D88" s="123">
        <v>30.582524271844658</v>
      </c>
      <c r="E88" s="123">
        <v>71.116504854368941</v>
      </c>
    </row>
    <row r="89" spans="1:5" x14ac:dyDescent="0.2">
      <c r="A89" s="123" t="s">
        <v>165</v>
      </c>
      <c r="B89" s="123">
        <v>270</v>
      </c>
      <c r="C89" s="123">
        <v>49.815498154981555</v>
      </c>
      <c r="D89" s="123">
        <v>28.782287822878228</v>
      </c>
      <c r="E89" s="123">
        <v>66.420664206642073</v>
      </c>
    </row>
    <row r="90" spans="1:5" x14ac:dyDescent="0.2">
      <c r="A90" s="123" t="s">
        <v>166</v>
      </c>
      <c r="B90" s="123">
        <v>110</v>
      </c>
      <c r="C90" s="123">
        <v>22.807017543859647</v>
      </c>
      <c r="D90" s="123">
        <v>70.175438596491219</v>
      </c>
      <c r="E90" s="123">
        <v>90.350877192982466</v>
      </c>
    </row>
    <row r="91" spans="1:5" x14ac:dyDescent="0.2">
      <c r="A91" s="123" t="s">
        <v>167</v>
      </c>
      <c r="B91" s="123">
        <v>90</v>
      </c>
      <c r="C91" s="123">
        <v>40.229885057471265</v>
      </c>
      <c r="D91" s="123">
        <v>71.264367816091962</v>
      </c>
      <c r="E91" s="123">
        <v>81.609195402298852</v>
      </c>
    </row>
    <row r="92" spans="1:5" x14ac:dyDescent="0.2">
      <c r="A92" s="123" t="s">
        <v>168</v>
      </c>
      <c r="B92" s="123">
        <v>70</v>
      </c>
      <c r="C92" s="123">
        <v>4.0540540540540544</v>
      </c>
      <c r="D92" s="123">
        <v>51.351351351351347</v>
      </c>
      <c r="E92" s="123">
        <v>89.189189189189193</v>
      </c>
    </row>
    <row r="93" spans="1:5" x14ac:dyDescent="0.2">
      <c r="A93" s="123" t="s">
        <v>169</v>
      </c>
      <c r="B93" s="123">
        <v>70</v>
      </c>
      <c r="C93" s="123">
        <v>15.492957746478872</v>
      </c>
      <c r="D93" s="123">
        <v>43.661971830985912</v>
      </c>
      <c r="E93" s="123">
        <v>69.014084507042256</v>
      </c>
    </row>
    <row r="94" spans="1:5" x14ac:dyDescent="0.2">
      <c r="A94" s="123" t="s">
        <v>170</v>
      </c>
      <c r="B94" s="123">
        <v>40</v>
      </c>
      <c r="C94" s="123">
        <v>41.025641025641022</v>
      </c>
      <c r="D94" s="123">
        <v>12.820512820512819</v>
      </c>
      <c r="E94" s="123">
        <v>25.641025641025642</v>
      </c>
    </row>
    <row r="95" spans="1:5" x14ac:dyDescent="0.2">
      <c r="A95" s="123" t="s">
        <v>171</v>
      </c>
      <c r="B95" s="123">
        <v>320</v>
      </c>
      <c r="C95" s="123">
        <v>7.4766355140186906</v>
      </c>
      <c r="D95" s="123">
        <v>60.124610591900307</v>
      </c>
      <c r="E95" s="123">
        <v>77.258566978193144</v>
      </c>
    </row>
    <row r="96" spans="1:5" x14ac:dyDescent="0.2">
      <c r="A96" s="123" t="s">
        <v>172</v>
      </c>
      <c r="B96" s="123">
        <v>270</v>
      </c>
      <c r="C96" s="123">
        <v>6.7415730337078648</v>
      </c>
      <c r="D96" s="123">
        <v>68.539325842696627</v>
      </c>
      <c r="E96" s="123">
        <v>95.880149812734089</v>
      </c>
    </row>
    <row r="97" spans="1:5" x14ac:dyDescent="0.2">
      <c r="A97" s="123" t="s">
        <v>173</v>
      </c>
      <c r="B97" s="123">
        <v>250</v>
      </c>
      <c r="C97" s="123">
        <v>8.0321285140562253</v>
      </c>
      <c r="D97" s="123">
        <v>89.959839357429715</v>
      </c>
      <c r="E97" s="123">
        <v>75.100401606425692</v>
      </c>
    </row>
    <row r="98" spans="1:5" x14ac:dyDescent="0.2">
      <c r="A98" s="123" t="s">
        <v>174</v>
      </c>
      <c r="B98" s="123">
        <v>200</v>
      </c>
      <c r="C98" s="123">
        <v>47.290640394088669</v>
      </c>
      <c r="D98" s="123">
        <v>76.847290640394078</v>
      </c>
      <c r="E98" s="123">
        <v>46.798029556650249</v>
      </c>
    </row>
    <row r="99" spans="1:5" x14ac:dyDescent="0.2">
      <c r="A99" s="123" t="s">
        <v>175</v>
      </c>
      <c r="B99" s="123">
        <v>140</v>
      </c>
      <c r="C99" s="123">
        <v>72.222222222222214</v>
      </c>
      <c r="D99" s="123">
        <v>75</v>
      </c>
      <c r="E99" s="123">
        <v>50</v>
      </c>
    </row>
    <row r="100" spans="1:5" x14ac:dyDescent="0.2">
      <c r="A100" s="123" t="s">
        <v>176</v>
      </c>
      <c r="B100" s="123">
        <v>120</v>
      </c>
      <c r="C100" s="123">
        <v>29.411764705882355</v>
      </c>
      <c r="D100" s="123">
        <v>80.672268907563023</v>
      </c>
      <c r="E100" s="123">
        <v>87.394957983193279</v>
      </c>
    </row>
    <row r="101" spans="1:5" x14ac:dyDescent="0.2">
      <c r="A101" s="123" t="s">
        <v>177</v>
      </c>
      <c r="B101" s="123">
        <v>110</v>
      </c>
      <c r="C101" s="123">
        <v>16.822429906542055</v>
      </c>
      <c r="D101" s="123">
        <v>5.6074766355140184</v>
      </c>
      <c r="E101" s="123">
        <v>4.6728971962616814</v>
      </c>
    </row>
    <row r="102" spans="1:5" x14ac:dyDescent="0.2">
      <c r="A102" s="123" t="s">
        <v>178</v>
      </c>
      <c r="B102" s="123">
        <v>100</v>
      </c>
      <c r="C102" s="123">
        <v>51.456310679611647</v>
      </c>
      <c r="D102" s="123">
        <v>68.932038834951456</v>
      </c>
      <c r="E102" s="123">
        <v>88.349514563106794</v>
      </c>
    </row>
    <row r="103" spans="1:5" x14ac:dyDescent="0.2">
      <c r="A103" s="123" t="s">
        <v>179</v>
      </c>
      <c r="B103" s="123">
        <v>100</v>
      </c>
      <c r="C103" s="123">
        <v>14.705882352941178</v>
      </c>
      <c r="D103" s="123">
        <v>37.254901960784316</v>
      </c>
      <c r="E103" s="123">
        <v>76.470588235294116</v>
      </c>
    </row>
    <row r="104" spans="1:5" x14ac:dyDescent="0.2">
      <c r="A104" s="123" t="s">
        <v>180</v>
      </c>
      <c r="B104" s="123">
        <v>100</v>
      </c>
      <c r="C104" s="123">
        <v>81.25</v>
      </c>
      <c r="D104" s="123">
        <v>22.916666666666664</v>
      </c>
      <c r="E104" s="123">
        <v>26.041666666666664</v>
      </c>
    </row>
    <row r="105" spans="1:5" x14ac:dyDescent="0.2">
      <c r="A105" s="123" t="s">
        <v>181</v>
      </c>
      <c r="B105" s="123">
        <v>100</v>
      </c>
      <c r="C105" s="123">
        <v>5.2083333333333339</v>
      </c>
      <c r="D105" s="123">
        <v>61.458333333333336</v>
      </c>
      <c r="E105" s="123">
        <v>97.916666666666657</v>
      </c>
    </row>
    <row r="106" spans="1:5" x14ac:dyDescent="0.2">
      <c r="A106" s="123" t="s">
        <v>182</v>
      </c>
      <c r="B106" s="123">
        <v>80</v>
      </c>
      <c r="C106" s="123">
        <v>39.024390243902438</v>
      </c>
      <c r="D106" s="123">
        <v>30.487804878048781</v>
      </c>
      <c r="E106" s="123">
        <v>36.585365853658537</v>
      </c>
    </row>
    <row r="107" spans="1:5" x14ac:dyDescent="0.2">
      <c r="A107" s="123" t="s">
        <v>183</v>
      </c>
      <c r="B107" s="123">
        <v>960</v>
      </c>
      <c r="C107" s="123">
        <v>7.7083333333333339</v>
      </c>
      <c r="D107" s="123">
        <v>32.395833333333336</v>
      </c>
      <c r="E107" s="123">
        <v>42.916666666666671</v>
      </c>
    </row>
    <row r="108" spans="1:5" x14ac:dyDescent="0.2">
      <c r="A108" s="123" t="s">
        <v>184</v>
      </c>
      <c r="B108" s="123">
        <v>540</v>
      </c>
      <c r="C108" s="123">
        <v>24.489795918367346</v>
      </c>
      <c r="D108" s="123">
        <v>41.929499072356215</v>
      </c>
      <c r="E108" s="123">
        <v>41.001855287569569</v>
      </c>
    </row>
    <row r="109" spans="1:5" x14ac:dyDescent="0.2">
      <c r="A109" s="123" t="s">
        <v>185</v>
      </c>
      <c r="B109" s="123">
        <v>160</v>
      </c>
      <c r="C109" s="123">
        <v>11.464968152866243</v>
      </c>
      <c r="D109" s="123">
        <v>35.031847133757957</v>
      </c>
      <c r="E109" s="123">
        <v>23.566878980891723</v>
      </c>
    </row>
    <row r="110" spans="1:5" x14ac:dyDescent="0.2">
      <c r="A110" s="123" t="s">
        <v>186</v>
      </c>
      <c r="B110" s="123">
        <v>30</v>
      </c>
      <c r="C110" s="123">
        <v>6.4516129032258061</v>
      </c>
      <c r="D110" s="123">
        <v>6.4516129032258061</v>
      </c>
    </row>
    <row r="112" spans="1:5" x14ac:dyDescent="0.2">
      <c r="B112" s="123">
        <v>9570</v>
      </c>
      <c r="C112" s="123">
        <v>31.575099227073324</v>
      </c>
      <c r="D112" s="123">
        <v>46.229371213703779</v>
      </c>
      <c r="E112" s="123">
        <v>62.398161687904746</v>
      </c>
    </row>
  </sheetData>
  <mergeCells count="7">
    <mergeCell ref="L65:R65"/>
    <mergeCell ref="A67:D67"/>
    <mergeCell ref="A68:D68"/>
    <mergeCell ref="A69:D69"/>
    <mergeCell ref="A2:D2"/>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topLeftCell="A8" zoomScaleNormal="100" workbookViewId="0">
      <selection activeCell="H11" activeCellId="1" sqref="C11 H11"/>
    </sheetView>
  </sheetViews>
  <sheetFormatPr defaultColWidth="8" defaultRowHeight="12.75" x14ac:dyDescent="0.2"/>
  <cols>
    <col min="1" max="1" width="49.5" style="125" customWidth="1"/>
    <col min="2" max="2" width="5.625" style="125" customWidth="1"/>
    <col min="3" max="3" width="4.25" style="125" customWidth="1"/>
    <col min="4" max="4" width="6.625" style="125" customWidth="1"/>
    <col min="5" max="5" width="8.375" style="125" customWidth="1"/>
    <col min="6" max="6" width="4.75" style="125" customWidth="1"/>
    <col min="7" max="7" width="4" style="125" customWidth="1"/>
    <col min="8" max="17" width="8" style="125" customWidth="1"/>
    <col min="18" max="23" width="8" style="125"/>
    <col min="24" max="24" width="8.75" style="125" bestFit="1" customWidth="1"/>
    <col min="25" max="16384" width="8" style="125"/>
  </cols>
  <sheetData>
    <row r="1" spans="1:251" s="4" customFormat="1" ht="15" customHeight="1" x14ac:dyDescent="0.2">
      <c r="A1" s="288"/>
      <c r="B1" s="288"/>
      <c r="C1" s="288"/>
      <c r="D1" s="288"/>
      <c r="E1" s="288"/>
      <c r="F1" s="288"/>
      <c r="G1" s="289" t="s">
        <v>116</v>
      </c>
      <c r="H1" s="8"/>
      <c r="I1" s="8"/>
      <c r="J1" s="8"/>
      <c r="K1" s="8"/>
      <c r="L1" s="8"/>
      <c r="M1" s="8"/>
      <c r="N1" s="8"/>
      <c r="O1" s="8"/>
      <c r="P1" s="8"/>
      <c r="Q1" s="8"/>
      <c r="R1" s="8"/>
      <c r="S1" s="8"/>
      <c r="T1" s="8"/>
      <c r="U1" s="8"/>
      <c r="V1" s="8"/>
      <c r="W1" s="8"/>
      <c r="X1" s="8"/>
      <c r="Y1" s="8"/>
    </row>
    <row r="2" spans="1:251" s="4" customFormat="1" ht="30" customHeight="1" x14ac:dyDescent="0.2">
      <c r="A2" s="416" t="s">
        <v>100</v>
      </c>
      <c r="B2" s="416"/>
      <c r="C2" s="416"/>
      <c r="D2" s="416"/>
      <c r="E2" s="416"/>
      <c r="F2" s="416"/>
      <c r="G2" s="416"/>
      <c r="H2" s="223"/>
      <c r="I2" s="223"/>
      <c r="J2" s="8"/>
      <c r="K2" s="8"/>
      <c r="L2" s="8"/>
      <c r="M2" s="8"/>
      <c r="N2" s="8"/>
      <c r="O2" s="8"/>
      <c r="P2" s="8"/>
      <c r="Q2" s="8"/>
      <c r="R2" s="8"/>
      <c r="S2" s="8"/>
      <c r="T2" s="8"/>
      <c r="U2" s="8"/>
      <c r="V2" s="8"/>
      <c r="W2" s="8"/>
      <c r="X2" s="8"/>
      <c r="Y2" s="8"/>
    </row>
    <row r="3" spans="1:251" s="4" customFormat="1" ht="5.0999999999999996" customHeight="1" x14ac:dyDescent="0.2">
      <c r="A3" s="7"/>
      <c r="B3" s="7"/>
      <c r="C3" s="7"/>
      <c r="D3" s="7"/>
      <c r="E3" s="7"/>
      <c r="F3" s="7"/>
      <c r="G3" s="7"/>
      <c r="H3" s="223"/>
      <c r="I3" s="223"/>
      <c r="J3" s="8"/>
      <c r="K3" s="8"/>
      <c r="L3" s="8"/>
      <c r="M3" s="8"/>
      <c r="N3" s="8"/>
      <c r="O3" s="8"/>
      <c r="P3" s="8"/>
      <c r="Q3" s="8"/>
      <c r="R3" s="8"/>
      <c r="S3" s="8"/>
      <c r="T3" s="8"/>
      <c r="U3" s="8"/>
      <c r="V3" s="8"/>
      <c r="W3" s="8"/>
      <c r="X3" s="8"/>
      <c r="Y3" s="8"/>
    </row>
    <row r="4" spans="1:251" s="127" customFormat="1" ht="5.0999999999999996" customHeight="1" x14ac:dyDescent="0.2">
      <c r="A4" s="126"/>
      <c r="B4" s="126"/>
      <c r="C4" s="126"/>
      <c r="D4" s="126"/>
      <c r="E4" s="126"/>
      <c r="F4" s="126"/>
    </row>
    <row r="5" spans="1:251" s="128" customFormat="1" ht="20.100000000000001" customHeight="1" x14ac:dyDescent="0.3">
      <c r="A5" s="108" t="s">
        <v>148</v>
      </c>
      <c r="F5" s="129"/>
      <c r="G5" s="16" t="s">
        <v>233</v>
      </c>
      <c r="M5" s="213"/>
      <c r="N5" s="214"/>
      <c r="O5" s="214"/>
      <c r="P5" s="214"/>
      <c r="Q5" s="214"/>
      <c r="R5" s="214"/>
      <c r="S5" s="214"/>
      <c r="T5" s="214"/>
      <c r="U5" s="214"/>
      <c r="V5" s="214"/>
      <c r="W5" s="214"/>
      <c r="X5" s="214"/>
    </row>
    <row r="6" spans="1:251" s="124" customFormat="1" ht="2.1" customHeight="1" x14ac:dyDescent="0.25">
      <c r="A6" s="178"/>
      <c r="B6" s="179"/>
      <c r="C6" s="179"/>
      <c r="D6" s="179"/>
      <c r="E6" s="179"/>
      <c r="F6" s="180"/>
      <c r="G6" s="180"/>
      <c r="M6" s="224"/>
      <c r="N6" s="225"/>
      <c r="O6" s="225"/>
      <c r="P6" s="225"/>
      <c r="Q6" s="225"/>
      <c r="R6" s="225"/>
      <c r="S6" s="225"/>
      <c r="T6" s="225"/>
      <c r="U6" s="225"/>
      <c r="V6" s="225"/>
      <c r="W6" s="225"/>
      <c r="X6" s="225"/>
    </row>
    <row r="7" spans="1:251" s="231" customFormat="1" ht="26.1" customHeight="1" x14ac:dyDescent="0.3">
      <c r="A7" s="366"/>
      <c r="B7" s="428" t="s">
        <v>117</v>
      </c>
      <c r="C7" s="431" t="s">
        <v>107</v>
      </c>
      <c r="D7" s="431"/>
      <c r="E7" s="431"/>
      <c r="F7" s="431" t="s">
        <v>108</v>
      </c>
      <c r="G7" s="431"/>
      <c r="M7" s="367"/>
      <c r="N7" s="368"/>
      <c r="O7" s="368"/>
      <c r="P7" s="368"/>
      <c r="Q7" s="368"/>
      <c r="R7" s="368"/>
      <c r="S7" s="368"/>
      <c r="T7" s="368"/>
      <c r="U7" s="368"/>
      <c r="V7" s="368"/>
      <c r="W7" s="368"/>
      <c r="X7" s="368"/>
    </row>
    <row r="8" spans="1:251" s="241" customFormat="1" ht="50.1" customHeight="1" x14ac:dyDescent="0.3">
      <c r="A8" s="181"/>
      <c r="B8" s="428"/>
      <c r="C8" s="282" t="s">
        <v>121</v>
      </c>
      <c r="D8" s="282" t="s">
        <v>93</v>
      </c>
      <c r="E8" s="282" t="s">
        <v>109</v>
      </c>
      <c r="F8" s="282" t="s">
        <v>132</v>
      </c>
      <c r="G8" s="282" t="s">
        <v>133</v>
      </c>
      <c r="M8" s="242"/>
      <c r="N8" s="243"/>
      <c r="O8" s="243"/>
      <c r="P8" s="243"/>
      <c r="Q8" s="243"/>
      <c r="R8" s="243"/>
      <c r="S8" s="243"/>
      <c r="T8" s="243"/>
      <c r="U8" s="243"/>
      <c r="V8" s="243"/>
      <c r="W8" s="243"/>
      <c r="X8" s="243"/>
    </row>
    <row r="9" spans="1:251" s="121" customFormat="1" ht="2.1" customHeight="1" x14ac:dyDescent="0.2">
      <c r="A9" s="181"/>
      <c r="B9" s="181"/>
      <c r="C9" s="182"/>
      <c r="D9" s="182"/>
      <c r="E9" s="182"/>
      <c r="F9" s="182"/>
      <c r="G9" s="182"/>
      <c r="M9" s="195"/>
      <c r="N9" s="196"/>
      <c r="O9" s="196"/>
      <c r="P9" s="196"/>
      <c r="Q9" s="196"/>
      <c r="R9" s="196"/>
      <c r="S9" s="196"/>
      <c r="T9" s="196"/>
      <c r="U9" s="196"/>
      <c r="V9" s="196"/>
      <c r="W9" s="196"/>
      <c r="X9" s="196"/>
    </row>
    <row r="10" spans="1:251" s="121" customFormat="1" ht="5.0999999999999996" customHeight="1" x14ac:dyDescent="0.2">
      <c r="A10" s="122"/>
      <c r="B10" s="122"/>
      <c r="C10" s="122"/>
      <c r="D10" s="122"/>
      <c r="E10" s="122"/>
      <c r="F10" s="122"/>
      <c r="G10" s="122"/>
      <c r="M10" s="229"/>
      <c r="N10" s="230"/>
      <c r="O10" s="230"/>
      <c r="P10" s="230"/>
      <c r="Q10" s="230"/>
      <c r="R10" s="230"/>
      <c r="S10" s="230"/>
      <c r="T10" s="230"/>
      <c r="U10" s="230"/>
      <c r="V10" s="230"/>
      <c r="W10" s="230"/>
      <c r="X10" s="230"/>
    </row>
    <row r="11" spans="1:251" s="235" customFormat="1" ht="12.95" customHeight="1" x14ac:dyDescent="0.3">
      <c r="A11" s="111" t="s">
        <v>3</v>
      </c>
      <c r="B11" s="84">
        <v>9570</v>
      </c>
      <c r="C11" s="112">
        <v>46.229371213703779</v>
      </c>
      <c r="D11" s="112">
        <v>26.164612492166285</v>
      </c>
      <c r="E11" s="112">
        <v>14.967620639231253</v>
      </c>
      <c r="F11" s="112">
        <v>18.957593482348027</v>
      </c>
      <c r="G11" s="112">
        <v>43.440568205556715</v>
      </c>
      <c r="H11" s="399">
        <f>G11+F11</f>
        <v>62.398161687904746</v>
      </c>
      <c r="I11" s="231"/>
      <c r="J11" s="231"/>
      <c r="K11" s="231"/>
      <c r="L11" s="234"/>
      <c r="M11" s="234"/>
      <c r="N11" s="234"/>
      <c r="O11" s="234"/>
      <c r="P11" s="234"/>
      <c r="Q11" s="244"/>
      <c r="R11" s="245"/>
      <c r="S11" s="245"/>
      <c r="T11" s="245"/>
      <c r="U11" s="245"/>
      <c r="V11" s="245"/>
      <c r="W11" s="245"/>
      <c r="X11" s="245"/>
      <c r="Y11" s="245"/>
      <c r="Z11" s="234"/>
    </row>
    <row r="12" spans="1:251" s="235" customFormat="1" ht="5.0999999999999996" customHeight="1" x14ac:dyDescent="0.3">
      <c r="A12" s="113"/>
      <c r="B12" s="95"/>
      <c r="C12" s="95"/>
      <c r="D12" s="95"/>
      <c r="E12" s="95"/>
      <c r="F12" s="95"/>
      <c r="G12" s="95"/>
      <c r="H12" s="231"/>
      <c r="I12" s="231"/>
      <c r="J12" s="231"/>
      <c r="K12" s="231"/>
      <c r="L12" s="234"/>
      <c r="M12" s="234"/>
      <c r="N12" s="234"/>
      <c r="O12" s="234"/>
      <c r="P12" s="234"/>
      <c r="Q12" s="234"/>
      <c r="R12" s="234"/>
      <c r="S12" s="234"/>
      <c r="T12" s="234"/>
      <c r="U12" s="234"/>
      <c r="V12" s="234"/>
      <c r="W12" s="234"/>
      <c r="X12" s="234"/>
      <c r="Y12" s="234"/>
      <c r="Z12" s="234"/>
    </row>
    <row r="13" spans="1:251" s="235" customFormat="1" ht="12.95" customHeight="1" x14ac:dyDescent="0.3">
      <c r="A13" s="114" t="s">
        <v>85</v>
      </c>
      <c r="B13" s="92">
        <v>1340</v>
      </c>
      <c r="C13" s="115">
        <v>50.112023898431666</v>
      </c>
      <c r="D13" s="115">
        <v>26.064227035100824</v>
      </c>
      <c r="E13" s="115">
        <v>17.625093353248694</v>
      </c>
      <c r="F13" s="115">
        <v>48.39432412247946</v>
      </c>
      <c r="G13" s="115">
        <v>36.743838685586262</v>
      </c>
      <c r="H13" s="399">
        <f>G13+F13</f>
        <v>85.138162808065715</v>
      </c>
      <c r="I13" s="231"/>
      <c r="J13" s="231"/>
      <c r="K13" s="231"/>
      <c r="L13" s="234"/>
      <c r="M13" s="234"/>
      <c r="N13" s="234"/>
      <c r="O13" s="246"/>
      <c r="P13" s="246"/>
      <c r="Q13" s="246"/>
      <c r="R13" s="246"/>
      <c r="S13" s="246"/>
      <c r="T13" s="246"/>
      <c r="U13" s="246"/>
      <c r="V13" s="246"/>
      <c r="W13" s="246"/>
      <c r="X13" s="246"/>
      <c r="Y13" s="247"/>
      <c r="Z13" s="234"/>
      <c r="AA13" s="248"/>
    </row>
    <row r="14" spans="1:251" s="235" customFormat="1" ht="5.0999999999999996" customHeight="1" x14ac:dyDescent="0.3">
      <c r="A14" s="113"/>
      <c r="B14" s="95"/>
      <c r="C14" s="95"/>
      <c r="D14" s="95"/>
      <c r="E14" s="95"/>
      <c r="F14" s="95"/>
      <c r="G14" s="95"/>
      <c r="H14" s="231"/>
      <c r="I14" s="231"/>
      <c r="J14" s="231"/>
      <c r="K14" s="231"/>
      <c r="L14" s="234"/>
      <c r="M14" s="234"/>
      <c r="N14" s="234"/>
      <c r="O14" s="234"/>
      <c r="P14" s="234"/>
      <c r="Q14" s="234"/>
      <c r="R14" s="234"/>
      <c r="S14" s="234"/>
      <c r="T14" s="234"/>
      <c r="U14" s="234"/>
      <c r="V14" s="234"/>
      <c r="W14" s="234"/>
      <c r="X14" s="234"/>
      <c r="Y14" s="234"/>
      <c r="Z14" s="234"/>
    </row>
    <row r="15" spans="1:251" s="249" customFormat="1" ht="11.25" x14ac:dyDescent="0.3">
      <c r="A15" s="116" t="s">
        <v>149</v>
      </c>
      <c r="B15" s="98">
        <v>230</v>
      </c>
      <c r="C15" s="95">
        <v>37.885462555066077</v>
      </c>
      <c r="D15" s="95">
        <v>9.251101321585903</v>
      </c>
      <c r="E15" s="95">
        <v>22.907488986784141</v>
      </c>
      <c r="F15" s="95">
        <v>29.074889867841406</v>
      </c>
      <c r="G15" s="95">
        <v>45.814977973568283</v>
      </c>
      <c r="H15" s="399">
        <f>G15+F15</f>
        <v>74.889867841409682</v>
      </c>
      <c r="I15" s="231"/>
      <c r="J15" s="231"/>
      <c r="K15" s="231"/>
      <c r="T15" s="250"/>
      <c r="U15" s="250"/>
      <c r="V15" s="250"/>
      <c r="W15" s="250"/>
      <c r="X15" s="250"/>
      <c r="Y15" s="250"/>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51"/>
      <c r="CJ15" s="251"/>
      <c r="CK15" s="251"/>
      <c r="CL15" s="251"/>
      <c r="CM15" s="251"/>
      <c r="CN15" s="251"/>
      <c r="CO15" s="251"/>
      <c r="CP15" s="251"/>
      <c r="CQ15" s="251"/>
      <c r="CR15" s="251"/>
      <c r="CS15" s="251"/>
      <c r="CT15" s="251"/>
      <c r="CU15" s="251"/>
      <c r="CV15" s="251"/>
      <c r="CW15" s="251"/>
      <c r="CX15" s="251"/>
      <c r="CY15" s="251"/>
      <c r="CZ15" s="251"/>
      <c r="DA15" s="251"/>
      <c r="DB15" s="251"/>
      <c r="DC15" s="251"/>
      <c r="DD15" s="251"/>
      <c r="DE15" s="251"/>
      <c r="DF15" s="251"/>
      <c r="DG15" s="251"/>
      <c r="DH15" s="251"/>
      <c r="DI15" s="251"/>
      <c r="DJ15" s="251"/>
      <c r="DK15" s="251"/>
      <c r="DL15" s="251"/>
      <c r="DM15" s="251"/>
      <c r="DN15" s="251"/>
      <c r="DO15" s="251"/>
      <c r="DP15" s="251"/>
      <c r="DQ15" s="251"/>
      <c r="DR15" s="251"/>
      <c r="DS15" s="251"/>
      <c r="DT15" s="251"/>
      <c r="DU15" s="251"/>
      <c r="DV15" s="251"/>
      <c r="DW15" s="251"/>
      <c r="DX15" s="251"/>
      <c r="DY15" s="251"/>
      <c r="DZ15" s="251"/>
      <c r="EA15" s="251"/>
      <c r="EB15" s="251"/>
      <c r="EC15" s="251"/>
      <c r="ED15" s="251"/>
      <c r="EE15" s="251"/>
      <c r="EF15" s="251"/>
      <c r="EG15" s="251"/>
      <c r="EH15" s="251"/>
      <c r="EI15" s="251"/>
      <c r="EJ15" s="251"/>
      <c r="EK15" s="251"/>
      <c r="EL15" s="251"/>
      <c r="EM15" s="251"/>
      <c r="EN15" s="251"/>
      <c r="EO15" s="251"/>
      <c r="EP15" s="251"/>
      <c r="EQ15" s="251"/>
      <c r="ER15" s="251"/>
      <c r="ES15" s="251"/>
      <c r="ET15" s="251"/>
      <c r="EU15" s="251"/>
      <c r="EV15" s="251"/>
      <c r="EW15" s="251"/>
      <c r="EX15" s="251"/>
      <c r="EY15" s="251"/>
      <c r="EZ15" s="251"/>
      <c r="FA15" s="251"/>
      <c r="FB15" s="251"/>
      <c r="FC15" s="251"/>
      <c r="FD15" s="251"/>
      <c r="FE15" s="251"/>
      <c r="FF15" s="251"/>
      <c r="FG15" s="251"/>
      <c r="FH15" s="251"/>
      <c r="FI15" s="251"/>
      <c r="FJ15" s="251"/>
      <c r="FK15" s="251"/>
      <c r="FL15" s="251"/>
      <c r="FM15" s="251"/>
      <c r="FN15" s="251"/>
      <c r="FO15" s="251"/>
      <c r="FP15" s="251"/>
      <c r="FQ15" s="251"/>
      <c r="FR15" s="251"/>
      <c r="FS15" s="251"/>
      <c r="FT15" s="251"/>
      <c r="FU15" s="251"/>
      <c r="FV15" s="251"/>
      <c r="FW15" s="251"/>
      <c r="FX15" s="251"/>
      <c r="FY15" s="251"/>
      <c r="FZ15" s="251"/>
      <c r="GA15" s="251"/>
      <c r="GB15" s="251"/>
      <c r="GC15" s="251"/>
      <c r="GD15" s="251"/>
      <c r="GE15" s="251"/>
      <c r="GF15" s="251"/>
      <c r="GG15" s="251"/>
      <c r="GH15" s="251"/>
      <c r="GI15" s="251"/>
      <c r="GJ15" s="251"/>
      <c r="GK15" s="251"/>
      <c r="GL15" s="251"/>
      <c r="GM15" s="251"/>
      <c r="GN15" s="251"/>
      <c r="GO15" s="251"/>
      <c r="GP15" s="251"/>
      <c r="GQ15" s="251"/>
      <c r="GR15" s="251"/>
      <c r="GS15" s="251"/>
      <c r="GT15" s="251"/>
      <c r="GU15" s="251"/>
      <c r="GV15" s="251"/>
      <c r="GW15" s="251"/>
      <c r="GX15" s="251"/>
      <c r="GY15" s="251"/>
      <c r="GZ15" s="251"/>
      <c r="HA15" s="251"/>
      <c r="HB15" s="251"/>
      <c r="HC15" s="251"/>
      <c r="HD15" s="251"/>
      <c r="HE15" s="251"/>
      <c r="HF15" s="251"/>
      <c r="HG15" s="251"/>
      <c r="HH15" s="251"/>
      <c r="HI15" s="251"/>
      <c r="HJ15" s="251"/>
      <c r="HK15" s="251"/>
      <c r="HL15" s="251"/>
      <c r="HM15" s="251"/>
      <c r="HN15" s="251"/>
      <c r="HO15" s="251"/>
      <c r="HP15" s="251"/>
      <c r="HQ15" s="251"/>
      <c r="HR15" s="251"/>
      <c r="HS15" s="251"/>
      <c r="HT15" s="251"/>
      <c r="HU15" s="251"/>
      <c r="HV15" s="251"/>
      <c r="HW15" s="251"/>
      <c r="HX15" s="251"/>
      <c r="HY15" s="251"/>
      <c r="HZ15" s="251"/>
      <c r="IA15" s="251"/>
      <c r="IB15" s="251"/>
      <c r="IC15" s="251"/>
      <c r="ID15" s="251"/>
      <c r="IE15" s="251"/>
      <c r="IF15" s="251"/>
      <c r="IG15" s="251"/>
      <c r="IH15" s="251"/>
      <c r="II15" s="251"/>
      <c r="IJ15" s="251"/>
      <c r="IK15" s="251"/>
      <c r="IL15" s="251"/>
      <c r="IM15" s="251"/>
      <c r="IN15" s="251"/>
      <c r="IO15" s="251"/>
      <c r="IP15" s="251"/>
      <c r="IQ15" s="251"/>
    </row>
    <row r="16" spans="1:251" s="249" customFormat="1" ht="11.25" x14ac:dyDescent="0.3">
      <c r="A16" s="116" t="s">
        <v>150</v>
      </c>
      <c r="B16" s="98">
        <v>160</v>
      </c>
      <c r="C16" s="95">
        <v>66.25</v>
      </c>
      <c r="D16" s="95">
        <v>53.125</v>
      </c>
      <c r="E16" s="95">
        <v>11.875</v>
      </c>
      <c r="F16" s="95">
        <v>70</v>
      </c>
      <c r="G16" s="95">
        <v>16.25</v>
      </c>
      <c r="H16" s="399">
        <f t="shared" ref="H16:H64" si="0">G16+F16</f>
        <v>86.25</v>
      </c>
      <c r="I16" s="231"/>
      <c r="J16" s="231"/>
      <c r="K16" s="231"/>
      <c r="T16" s="250"/>
      <c r="U16" s="250"/>
      <c r="V16" s="250"/>
      <c r="W16" s="250"/>
      <c r="X16" s="250"/>
      <c r="Y16" s="250"/>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1"/>
      <c r="BS16" s="251"/>
      <c r="BT16" s="251"/>
      <c r="BU16" s="251"/>
      <c r="BV16" s="251"/>
      <c r="BW16" s="251"/>
      <c r="BX16" s="251"/>
      <c r="BY16" s="251"/>
      <c r="BZ16" s="251"/>
      <c r="CA16" s="251"/>
      <c r="CB16" s="251"/>
      <c r="CC16" s="251"/>
      <c r="CD16" s="251"/>
      <c r="CE16" s="251"/>
      <c r="CF16" s="251"/>
      <c r="CG16" s="251"/>
      <c r="CH16" s="251"/>
      <c r="CI16" s="251"/>
      <c r="CJ16" s="251"/>
      <c r="CK16" s="251"/>
      <c r="CL16" s="251"/>
      <c r="CM16" s="251"/>
      <c r="CN16" s="251"/>
      <c r="CO16" s="251"/>
      <c r="CP16" s="251"/>
      <c r="CQ16" s="251"/>
      <c r="CR16" s="251"/>
      <c r="CS16" s="251"/>
      <c r="CT16" s="251"/>
      <c r="CU16" s="251"/>
      <c r="CV16" s="251"/>
      <c r="CW16" s="251"/>
      <c r="CX16" s="251"/>
      <c r="CY16" s="251"/>
      <c r="CZ16" s="251"/>
      <c r="DA16" s="251"/>
      <c r="DB16" s="251"/>
      <c r="DC16" s="251"/>
      <c r="DD16" s="251"/>
      <c r="DE16" s="251"/>
      <c r="DF16" s="251"/>
      <c r="DG16" s="251"/>
      <c r="DH16" s="251"/>
      <c r="DI16" s="251"/>
      <c r="DJ16" s="251"/>
      <c r="DK16" s="251"/>
      <c r="DL16" s="251"/>
      <c r="DM16" s="251"/>
      <c r="DN16" s="251"/>
      <c r="DO16" s="251"/>
      <c r="DP16" s="251"/>
      <c r="DQ16" s="251"/>
      <c r="DR16" s="251"/>
      <c r="DS16" s="251"/>
      <c r="DT16" s="251"/>
      <c r="DU16" s="251"/>
      <c r="DV16" s="251"/>
      <c r="DW16" s="251"/>
      <c r="DX16" s="251"/>
      <c r="DY16" s="251"/>
      <c r="DZ16" s="251"/>
      <c r="EA16" s="251"/>
      <c r="EB16" s="251"/>
      <c r="EC16" s="251"/>
      <c r="ED16" s="251"/>
      <c r="EE16" s="251"/>
      <c r="EF16" s="251"/>
      <c r="EG16" s="251"/>
      <c r="EH16" s="251"/>
      <c r="EI16" s="251"/>
      <c r="EJ16" s="251"/>
      <c r="EK16" s="251"/>
      <c r="EL16" s="251"/>
      <c r="EM16" s="251"/>
      <c r="EN16" s="251"/>
      <c r="EO16" s="251"/>
      <c r="EP16" s="251"/>
      <c r="EQ16" s="251"/>
      <c r="ER16" s="251"/>
      <c r="ES16" s="251"/>
      <c r="ET16" s="251"/>
      <c r="EU16" s="251"/>
      <c r="EV16" s="251"/>
      <c r="EW16" s="251"/>
      <c r="EX16" s="251"/>
      <c r="EY16" s="251"/>
      <c r="EZ16" s="251"/>
      <c r="FA16" s="251"/>
      <c r="FB16" s="251"/>
      <c r="FC16" s="251"/>
      <c r="FD16" s="251"/>
      <c r="FE16" s="251"/>
      <c r="FF16" s="251"/>
      <c r="FG16" s="251"/>
      <c r="FH16" s="251"/>
      <c r="FI16" s="251"/>
      <c r="FJ16" s="251"/>
      <c r="FK16" s="251"/>
      <c r="FL16" s="251"/>
      <c r="FM16" s="251"/>
      <c r="FN16" s="251"/>
      <c r="FO16" s="251"/>
      <c r="FP16" s="251"/>
      <c r="FQ16" s="251"/>
      <c r="FR16" s="251"/>
      <c r="FS16" s="251"/>
      <c r="FT16" s="251"/>
      <c r="FU16" s="251"/>
      <c r="FV16" s="251"/>
      <c r="FW16" s="251"/>
      <c r="FX16" s="251"/>
      <c r="FY16" s="251"/>
      <c r="FZ16" s="251"/>
      <c r="GA16" s="251"/>
      <c r="GB16" s="251"/>
      <c r="GC16" s="251"/>
      <c r="GD16" s="251"/>
      <c r="GE16" s="251"/>
      <c r="GF16" s="251"/>
      <c r="GG16" s="251"/>
      <c r="GH16" s="251"/>
      <c r="GI16" s="251"/>
      <c r="GJ16" s="251"/>
      <c r="GK16" s="251"/>
      <c r="GL16" s="251"/>
      <c r="GM16" s="251"/>
      <c r="GN16" s="251"/>
      <c r="GO16" s="251"/>
      <c r="GP16" s="251"/>
      <c r="GQ16" s="251"/>
      <c r="GR16" s="251"/>
      <c r="GS16" s="251"/>
      <c r="GT16" s="251"/>
      <c r="GU16" s="251"/>
      <c r="GV16" s="251"/>
      <c r="GW16" s="251"/>
      <c r="GX16" s="251"/>
      <c r="GY16" s="251"/>
      <c r="GZ16" s="251"/>
      <c r="HA16" s="251"/>
      <c r="HB16" s="251"/>
      <c r="HC16" s="251"/>
      <c r="HD16" s="251"/>
      <c r="HE16" s="251"/>
      <c r="HF16" s="251"/>
      <c r="HG16" s="251"/>
      <c r="HH16" s="251"/>
      <c r="HI16" s="251"/>
      <c r="HJ16" s="251"/>
      <c r="HK16" s="251"/>
      <c r="HL16" s="251"/>
      <c r="HM16" s="251"/>
      <c r="HN16" s="251"/>
      <c r="HO16" s="251"/>
      <c r="HP16" s="251"/>
      <c r="HQ16" s="251"/>
      <c r="HR16" s="251"/>
      <c r="HS16" s="251"/>
      <c r="HT16" s="251"/>
      <c r="HU16" s="251"/>
      <c r="HV16" s="251"/>
      <c r="HW16" s="251"/>
      <c r="HX16" s="251"/>
      <c r="HY16" s="251"/>
      <c r="HZ16" s="251"/>
      <c r="IA16" s="251"/>
      <c r="IB16" s="251"/>
      <c r="IC16" s="251"/>
      <c r="ID16" s="251"/>
      <c r="IE16" s="251"/>
      <c r="IF16" s="251"/>
      <c r="IG16" s="251"/>
      <c r="IH16" s="251"/>
      <c r="II16" s="251"/>
      <c r="IJ16" s="251"/>
      <c r="IK16" s="251"/>
      <c r="IL16" s="251"/>
      <c r="IM16" s="251"/>
      <c r="IN16" s="251"/>
      <c r="IO16" s="251"/>
      <c r="IP16" s="251"/>
      <c r="IQ16" s="251"/>
    </row>
    <row r="17" spans="1:8" s="249" customFormat="1" ht="11.25" x14ac:dyDescent="0.3">
      <c r="A17" s="116" t="s">
        <v>151</v>
      </c>
      <c r="B17" s="98">
        <v>150</v>
      </c>
      <c r="C17" s="95">
        <v>49.65986394557823</v>
      </c>
      <c r="D17" s="95">
        <v>8.8435374149659864</v>
      </c>
      <c r="E17" s="95">
        <v>14.965986394557824</v>
      </c>
      <c r="F17" s="95">
        <v>38.775510204081634</v>
      </c>
      <c r="G17" s="95">
        <v>55.782312925170061</v>
      </c>
      <c r="H17" s="399">
        <f t="shared" si="0"/>
        <v>94.557823129251688</v>
      </c>
    </row>
    <row r="18" spans="1:8" s="249" customFormat="1" ht="11.25" x14ac:dyDescent="0.3">
      <c r="A18" s="116" t="s">
        <v>152</v>
      </c>
      <c r="B18" s="98">
        <v>100</v>
      </c>
      <c r="C18" s="95">
        <v>61.458333333333336</v>
      </c>
      <c r="D18" s="95">
        <v>19.791666666666664</v>
      </c>
      <c r="E18" s="95">
        <v>32.291666666666671</v>
      </c>
      <c r="F18" s="95">
        <v>25</v>
      </c>
      <c r="G18" s="95">
        <v>56.25</v>
      </c>
      <c r="H18" s="399">
        <f t="shared" si="0"/>
        <v>81.25</v>
      </c>
    </row>
    <row r="19" spans="1:8" s="249" customFormat="1" ht="11.25" x14ac:dyDescent="0.3">
      <c r="A19" s="116" t="s">
        <v>153</v>
      </c>
      <c r="B19" s="98">
        <v>90</v>
      </c>
      <c r="C19" s="95">
        <v>65.591397849462368</v>
      </c>
      <c r="D19" s="95">
        <v>37.634408602150536</v>
      </c>
      <c r="E19" s="95">
        <v>24.731182795698924</v>
      </c>
      <c r="F19" s="95">
        <v>41.935483870967744</v>
      </c>
      <c r="G19" s="95">
        <v>46.236559139784944</v>
      </c>
      <c r="H19" s="399">
        <f t="shared" si="0"/>
        <v>88.172043010752688</v>
      </c>
    </row>
    <row r="20" spans="1:8" s="249" customFormat="1" ht="11.25" x14ac:dyDescent="0.3">
      <c r="A20" s="116" t="s">
        <v>154</v>
      </c>
      <c r="B20" s="98">
        <v>80</v>
      </c>
      <c r="C20" s="95">
        <v>42.105263157894733</v>
      </c>
      <c r="D20" s="95">
        <v>15.789473684210526</v>
      </c>
      <c r="E20" s="95">
        <v>19.736842105263158</v>
      </c>
      <c r="F20" s="95">
        <v>65.789473684210535</v>
      </c>
      <c r="G20" s="95">
        <v>18.421052631578945</v>
      </c>
      <c r="H20" s="399">
        <f t="shared" si="0"/>
        <v>84.21052631578948</v>
      </c>
    </row>
    <row r="21" spans="1:8" s="249" customFormat="1" ht="11.25" x14ac:dyDescent="0.3">
      <c r="A21" s="116" t="s">
        <v>155</v>
      </c>
      <c r="B21" s="98">
        <v>70</v>
      </c>
      <c r="C21" s="95">
        <v>22.727272727272727</v>
      </c>
      <c r="D21" s="95">
        <v>13.636363636363635</v>
      </c>
      <c r="E21" s="95">
        <v>6.0606060606060606</v>
      </c>
      <c r="F21" s="95">
        <v>46.969696969696969</v>
      </c>
      <c r="G21" s="95">
        <v>34.848484848484851</v>
      </c>
      <c r="H21" s="399">
        <f t="shared" si="0"/>
        <v>81.818181818181813</v>
      </c>
    </row>
    <row r="22" spans="1:8" s="249" customFormat="1" ht="11.25" x14ac:dyDescent="0.3">
      <c r="A22" s="116" t="s">
        <v>156</v>
      </c>
      <c r="B22" s="98">
        <v>60</v>
      </c>
      <c r="C22" s="95">
        <v>5.3571428571428568</v>
      </c>
      <c r="D22" s="95">
        <v>3.5714285714285712</v>
      </c>
      <c r="E22" s="95" t="s">
        <v>234</v>
      </c>
      <c r="F22" s="95">
        <v>78.571428571428569</v>
      </c>
      <c r="G22" s="95">
        <v>16.071428571428573</v>
      </c>
      <c r="H22" s="399">
        <f t="shared" si="0"/>
        <v>94.642857142857139</v>
      </c>
    </row>
    <row r="23" spans="1:8" s="249" customFormat="1" ht="11.25" x14ac:dyDescent="0.3">
      <c r="A23" s="116" t="s">
        <v>157</v>
      </c>
      <c r="B23" s="98">
        <v>50</v>
      </c>
      <c r="C23" s="95">
        <v>71.428571428571431</v>
      </c>
      <c r="D23" s="95">
        <v>30.612244897959183</v>
      </c>
      <c r="E23" s="95">
        <v>30.612244897959183</v>
      </c>
      <c r="F23" s="95">
        <v>44.897959183673471</v>
      </c>
      <c r="G23" s="95">
        <v>53.061224489795919</v>
      </c>
      <c r="H23" s="399">
        <f t="shared" si="0"/>
        <v>97.959183673469397</v>
      </c>
    </row>
    <row r="24" spans="1:8" s="249" customFormat="1" ht="11.25" x14ac:dyDescent="0.3">
      <c r="A24" s="116" t="s">
        <v>158</v>
      </c>
      <c r="B24" s="98">
        <v>50</v>
      </c>
      <c r="C24" s="95">
        <v>51.063829787234042</v>
      </c>
      <c r="D24" s="95">
        <v>34.042553191489361</v>
      </c>
      <c r="E24" s="95" t="s">
        <v>234</v>
      </c>
      <c r="F24" s="95">
        <v>55.319148936170215</v>
      </c>
      <c r="G24" s="95">
        <v>42.553191489361701</v>
      </c>
      <c r="H24" s="399">
        <f t="shared" si="0"/>
        <v>97.872340425531917</v>
      </c>
    </row>
    <row r="25" spans="1:8" s="249" customFormat="1" ht="11.25" x14ac:dyDescent="0.3">
      <c r="A25" s="116" t="s">
        <v>159</v>
      </c>
      <c r="B25" s="98">
        <v>40</v>
      </c>
      <c r="C25" s="95">
        <v>48.571428571428569</v>
      </c>
      <c r="D25" s="95">
        <v>11.428571428571429</v>
      </c>
      <c r="E25" s="95">
        <v>37.142857142857146</v>
      </c>
      <c r="F25" s="95">
        <v>54.285714285714285</v>
      </c>
      <c r="G25" s="95">
        <v>37.142857142857146</v>
      </c>
      <c r="H25" s="399">
        <f t="shared" si="0"/>
        <v>91.428571428571431</v>
      </c>
    </row>
    <row r="26" spans="1:8" s="249" customFormat="1" ht="11.25" x14ac:dyDescent="0.3">
      <c r="A26" s="116" t="s">
        <v>160</v>
      </c>
      <c r="B26" s="98">
        <v>30</v>
      </c>
      <c r="C26" s="95">
        <v>29.032258064516132</v>
      </c>
      <c r="D26" s="95">
        <v>22.58064516129032</v>
      </c>
      <c r="E26" s="95">
        <v>6.4516129032258061</v>
      </c>
      <c r="F26" s="95">
        <v>9.67741935483871</v>
      </c>
      <c r="G26" s="95">
        <v>35.483870967741936</v>
      </c>
      <c r="H26" s="399">
        <f t="shared" si="0"/>
        <v>45.161290322580648</v>
      </c>
    </row>
    <row r="27" spans="1:8" s="249" customFormat="1" ht="11.25" x14ac:dyDescent="0.3">
      <c r="A27" s="116" t="s">
        <v>161</v>
      </c>
      <c r="B27" s="98">
        <v>260</v>
      </c>
      <c r="C27" s="95">
        <v>58.984375</v>
      </c>
      <c r="D27" s="95">
        <v>43.359375</v>
      </c>
      <c r="E27" s="95">
        <v>15.625</v>
      </c>
      <c r="F27" s="95">
        <v>60.546875</v>
      </c>
      <c r="G27" s="95">
        <v>26.171875</v>
      </c>
      <c r="H27" s="399">
        <f t="shared" si="0"/>
        <v>86.71875</v>
      </c>
    </row>
    <row r="28" spans="1:8" s="235" customFormat="1" ht="5.0999999999999996" customHeight="1" x14ac:dyDescent="0.3">
      <c r="A28" s="113"/>
      <c r="B28" s="95"/>
      <c r="C28" s="95"/>
      <c r="D28" s="95"/>
      <c r="E28" s="95"/>
      <c r="F28" s="95"/>
      <c r="G28" s="95"/>
      <c r="H28" s="399">
        <f t="shared" si="0"/>
        <v>0</v>
      </c>
    </row>
    <row r="29" spans="1:8" s="235" customFormat="1" ht="12.95" customHeight="1" x14ac:dyDescent="0.3">
      <c r="A29" s="114" t="s">
        <v>52</v>
      </c>
      <c r="B29" s="92">
        <v>4040</v>
      </c>
      <c r="C29" s="118">
        <v>40.08417925229017</v>
      </c>
      <c r="D29" s="118">
        <v>24.312948749690516</v>
      </c>
      <c r="E29" s="118">
        <v>12.205991582074772</v>
      </c>
      <c r="F29" s="118">
        <v>14.855162168853678</v>
      </c>
      <c r="G29" s="118">
        <v>48.105966823471157</v>
      </c>
      <c r="H29" s="399">
        <f t="shared" si="0"/>
        <v>62.961128992324831</v>
      </c>
    </row>
    <row r="30" spans="1:8" s="235" customFormat="1" ht="5.0999999999999996" customHeight="1" x14ac:dyDescent="0.3">
      <c r="A30" s="113"/>
      <c r="B30" s="95"/>
      <c r="C30" s="95"/>
      <c r="D30" s="95"/>
      <c r="E30" s="95"/>
      <c r="F30" s="95"/>
      <c r="G30" s="95"/>
      <c r="H30" s="399">
        <f t="shared" si="0"/>
        <v>0</v>
      </c>
    </row>
    <row r="31" spans="1:8" s="249" customFormat="1" ht="11.25" x14ac:dyDescent="0.3">
      <c r="A31" s="116" t="s">
        <v>162</v>
      </c>
      <c r="B31" s="98">
        <v>2010</v>
      </c>
      <c r="C31" s="95">
        <v>44.632206759443335</v>
      </c>
      <c r="D31" s="95">
        <v>32.007952286282304</v>
      </c>
      <c r="E31" s="95">
        <v>8.2504970178926449</v>
      </c>
      <c r="F31" s="95">
        <v>6.0636182902584492</v>
      </c>
      <c r="G31" s="95">
        <v>55.268389662027829</v>
      </c>
      <c r="H31" s="399">
        <f t="shared" si="0"/>
        <v>61.332007952286276</v>
      </c>
    </row>
    <row r="32" spans="1:8" s="249" customFormat="1" ht="11.25" x14ac:dyDescent="0.3">
      <c r="A32" s="116" t="s">
        <v>163</v>
      </c>
      <c r="B32" s="98">
        <v>830</v>
      </c>
      <c r="C32" s="95">
        <v>30.314009661835751</v>
      </c>
      <c r="D32" s="95">
        <v>8.695652173913043</v>
      </c>
      <c r="E32" s="95">
        <v>19.927536231884059</v>
      </c>
      <c r="F32" s="95">
        <v>7.2463768115942031</v>
      </c>
      <c r="G32" s="95">
        <v>49.033816425120776</v>
      </c>
      <c r="H32" s="399">
        <f t="shared" si="0"/>
        <v>56.280193236714979</v>
      </c>
    </row>
    <row r="33" spans="1:8" s="249" customFormat="1" ht="11.25" x14ac:dyDescent="0.3">
      <c r="A33" s="116" t="s">
        <v>164</v>
      </c>
      <c r="B33" s="98">
        <v>410</v>
      </c>
      <c r="C33" s="95">
        <v>30.582524271844658</v>
      </c>
      <c r="D33" s="95">
        <v>16.50485436893204</v>
      </c>
      <c r="E33" s="95">
        <v>10.922330097087379</v>
      </c>
      <c r="F33" s="95">
        <v>48.05825242718447</v>
      </c>
      <c r="G33" s="95">
        <v>23.058252427184467</v>
      </c>
      <c r="H33" s="399">
        <f t="shared" si="0"/>
        <v>71.116504854368941</v>
      </c>
    </row>
    <row r="34" spans="1:8" s="249" customFormat="1" ht="11.25" x14ac:dyDescent="0.3">
      <c r="A34" s="116" t="s">
        <v>165</v>
      </c>
      <c r="B34" s="98">
        <v>270</v>
      </c>
      <c r="C34" s="95">
        <v>28.782287822878228</v>
      </c>
      <c r="D34" s="95">
        <v>9.5940959409594093</v>
      </c>
      <c r="E34" s="95">
        <v>16.605166051660518</v>
      </c>
      <c r="F34" s="95">
        <v>23.985239852398525</v>
      </c>
      <c r="G34" s="95">
        <v>42.435424354243544</v>
      </c>
      <c r="H34" s="399">
        <f t="shared" si="0"/>
        <v>66.420664206642073</v>
      </c>
    </row>
    <row r="35" spans="1:8" s="249" customFormat="1" ht="11.25" x14ac:dyDescent="0.3">
      <c r="A35" s="116" t="s">
        <v>166</v>
      </c>
      <c r="B35" s="98">
        <v>110</v>
      </c>
      <c r="C35" s="95">
        <v>70.175438596491219</v>
      </c>
      <c r="D35" s="95">
        <v>50</v>
      </c>
      <c r="E35" s="95">
        <v>7.8947368421052628</v>
      </c>
      <c r="F35" s="95">
        <v>35.964912280701753</v>
      </c>
      <c r="G35" s="95">
        <v>54.385964912280706</v>
      </c>
      <c r="H35" s="399">
        <f t="shared" si="0"/>
        <v>90.350877192982466</v>
      </c>
    </row>
    <row r="36" spans="1:8" s="249" customFormat="1" ht="11.25" x14ac:dyDescent="0.3">
      <c r="A36" s="116" t="s">
        <v>167</v>
      </c>
      <c r="B36" s="98">
        <v>90</v>
      </c>
      <c r="C36" s="95">
        <v>71.264367816091962</v>
      </c>
      <c r="D36" s="95">
        <v>22.988505747126435</v>
      </c>
      <c r="E36" s="95">
        <v>40.229885057471265</v>
      </c>
      <c r="F36" s="95">
        <v>52.873563218390807</v>
      </c>
      <c r="G36" s="95">
        <v>28.735632183908045</v>
      </c>
      <c r="H36" s="399">
        <f t="shared" si="0"/>
        <v>81.609195402298852</v>
      </c>
    </row>
    <row r="37" spans="1:8" s="249" customFormat="1" ht="11.25" x14ac:dyDescent="0.3">
      <c r="A37" s="116" t="s">
        <v>168</v>
      </c>
      <c r="B37" s="98">
        <v>70</v>
      </c>
      <c r="C37" s="95">
        <v>51.351351351351347</v>
      </c>
      <c r="D37" s="95">
        <v>48.648648648648653</v>
      </c>
      <c r="E37" s="95">
        <v>2.7027027027027026</v>
      </c>
      <c r="F37" s="95">
        <v>33.783783783783782</v>
      </c>
      <c r="G37" s="95">
        <v>55.405405405405403</v>
      </c>
      <c r="H37" s="399">
        <f t="shared" si="0"/>
        <v>89.189189189189193</v>
      </c>
    </row>
    <row r="38" spans="1:8" s="249" customFormat="1" ht="11.25" x14ac:dyDescent="0.3">
      <c r="A38" s="116" t="s">
        <v>169</v>
      </c>
      <c r="B38" s="98">
        <v>70</v>
      </c>
      <c r="C38" s="95">
        <v>43.661971830985912</v>
      </c>
      <c r="D38" s="95">
        <v>39.436619718309856</v>
      </c>
      <c r="E38" s="95">
        <v>4.225352112676056</v>
      </c>
      <c r="F38" s="95">
        <v>19.718309859154928</v>
      </c>
      <c r="G38" s="95">
        <v>49.295774647887328</v>
      </c>
      <c r="H38" s="399">
        <f t="shared" si="0"/>
        <v>69.014084507042256</v>
      </c>
    </row>
    <row r="39" spans="1:8" s="249" customFormat="1" ht="11.25" x14ac:dyDescent="0.3">
      <c r="A39" s="116" t="s">
        <v>170</v>
      </c>
      <c r="B39" s="98">
        <v>40</v>
      </c>
      <c r="C39" s="95">
        <v>12.820512820512819</v>
      </c>
      <c r="D39" s="95">
        <v>7.6923076923076925</v>
      </c>
      <c r="E39" s="95">
        <v>5.1282051282051277</v>
      </c>
      <c r="F39" s="95">
        <v>2.5641025641025639</v>
      </c>
      <c r="G39" s="95">
        <v>23.076923076923077</v>
      </c>
      <c r="H39" s="399">
        <f t="shared" si="0"/>
        <v>25.641025641025642</v>
      </c>
    </row>
    <row r="40" spans="1:8" s="249" customFormat="1" ht="11.25" x14ac:dyDescent="0.3">
      <c r="A40" s="116" t="s">
        <v>161</v>
      </c>
      <c r="B40" s="98">
        <v>130</v>
      </c>
      <c r="C40" s="95">
        <v>38.167938931297712</v>
      </c>
      <c r="D40" s="95">
        <v>21.374045801526716</v>
      </c>
      <c r="E40" s="95">
        <v>16.030534351145036</v>
      </c>
      <c r="F40" s="95">
        <v>21.374045801526716</v>
      </c>
      <c r="G40" s="95">
        <v>32.824427480916029</v>
      </c>
      <c r="H40" s="399">
        <f t="shared" si="0"/>
        <v>54.198473282442748</v>
      </c>
    </row>
    <row r="41" spans="1:8" s="235" customFormat="1" ht="5.0999999999999996" customHeight="1" x14ac:dyDescent="0.3">
      <c r="A41" s="113"/>
      <c r="B41" s="95"/>
      <c r="C41" s="95"/>
      <c r="D41" s="95"/>
      <c r="E41" s="95"/>
      <c r="F41" s="95"/>
      <c r="G41" s="95"/>
      <c r="H41" s="399">
        <f t="shared" si="0"/>
        <v>0</v>
      </c>
    </row>
    <row r="42" spans="1:8" s="235" customFormat="1" ht="12.95" customHeight="1" x14ac:dyDescent="0.3">
      <c r="A42" s="114" t="s">
        <v>54</v>
      </c>
      <c r="B42" s="92">
        <v>2480</v>
      </c>
      <c r="C42" s="118">
        <v>61.588069326884323</v>
      </c>
      <c r="D42" s="118">
        <v>33.131801692865778</v>
      </c>
      <c r="E42" s="118">
        <v>24.30471584038694</v>
      </c>
      <c r="F42" s="118">
        <v>19.145505844417574</v>
      </c>
      <c r="G42" s="118">
        <v>45.425231761386534</v>
      </c>
      <c r="H42" s="399">
        <f t="shared" si="0"/>
        <v>64.570737605804112</v>
      </c>
    </row>
    <row r="43" spans="1:8" s="235" customFormat="1" ht="5.0999999999999996" customHeight="1" x14ac:dyDescent="0.3">
      <c r="A43" s="113"/>
      <c r="H43" s="399">
        <f t="shared" si="0"/>
        <v>0</v>
      </c>
    </row>
    <row r="44" spans="1:8" s="249" customFormat="1" ht="11.25" x14ac:dyDescent="0.3">
      <c r="A44" s="116" t="s">
        <v>171</v>
      </c>
      <c r="B44" s="98">
        <v>320</v>
      </c>
      <c r="C44" s="95">
        <v>60.124610591900307</v>
      </c>
      <c r="D44" s="95">
        <v>42.990654205607477</v>
      </c>
      <c r="E44" s="95">
        <v>10.903426791277258</v>
      </c>
      <c r="F44" s="95">
        <v>34.890965732087224</v>
      </c>
      <c r="G44" s="95">
        <v>42.36760124610592</v>
      </c>
      <c r="H44" s="399">
        <f t="shared" si="0"/>
        <v>77.258566978193144</v>
      </c>
    </row>
    <row r="45" spans="1:8" s="249" customFormat="1" ht="11.25" x14ac:dyDescent="0.3">
      <c r="A45" s="116" t="s">
        <v>172</v>
      </c>
      <c r="B45" s="98">
        <v>270</v>
      </c>
      <c r="C45" s="95">
        <v>68.539325842696627</v>
      </c>
      <c r="D45" s="95">
        <v>32.209737827715358</v>
      </c>
      <c r="E45" s="95">
        <v>30.711610486891384</v>
      </c>
      <c r="F45" s="95">
        <v>28.08988764044944</v>
      </c>
      <c r="G45" s="95">
        <v>67.790262172284642</v>
      </c>
      <c r="H45" s="399">
        <f t="shared" si="0"/>
        <v>95.880149812734089</v>
      </c>
    </row>
    <row r="46" spans="1:8" s="249" customFormat="1" ht="11.25" x14ac:dyDescent="0.3">
      <c r="A46" s="116" t="s">
        <v>173</v>
      </c>
      <c r="B46" s="98">
        <v>250</v>
      </c>
      <c r="C46" s="95">
        <v>89.959839357429715</v>
      </c>
      <c r="D46" s="95">
        <v>30.120481927710845</v>
      </c>
      <c r="E46" s="95">
        <v>58.23293172690763</v>
      </c>
      <c r="F46" s="95">
        <v>11.244979919678714</v>
      </c>
      <c r="G46" s="95">
        <v>63.855421686746979</v>
      </c>
      <c r="H46" s="399">
        <f t="shared" si="0"/>
        <v>75.100401606425692</v>
      </c>
    </row>
    <row r="47" spans="1:8" s="249" customFormat="1" ht="11.25" x14ac:dyDescent="0.3">
      <c r="A47" s="116" t="s">
        <v>174</v>
      </c>
      <c r="B47" s="98">
        <v>200</v>
      </c>
      <c r="C47" s="95">
        <v>76.847290640394078</v>
      </c>
      <c r="D47" s="95">
        <v>45.812807881773395</v>
      </c>
      <c r="E47" s="95">
        <v>29.55665024630542</v>
      </c>
      <c r="F47" s="95">
        <v>10.83743842364532</v>
      </c>
      <c r="G47" s="95">
        <v>35.960591133004925</v>
      </c>
      <c r="H47" s="399">
        <f t="shared" si="0"/>
        <v>46.798029556650249</v>
      </c>
    </row>
    <row r="48" spans="1:8" s="249" customFormat="1" ht="11.25" x14ac:dyDescent="0.3">
      <c r="A48" s="116" t="s">
        <v>175</v>
      </c>
      <c r="B48" s="98">
        <v>140</v>
      </c>
      <c r="C48" s="95">
        <v>75</v>
      </c>
      <c r="D48" s="95">
        <v>28.472222222222221</v>
      </c>
      <c r="E48" s="95">
        <v>44.444444444444443</v>
      </c>
      <c r="F48" s="95">
        <v>11.805555555555555</v>
      </c>
      <c r="G48" s="95">
        <v>38.194444444444443</v>
      </c>
      <c r="H48" s="399">
        <f t="shared" si="0"/>
        <v>50</v>
      </c>
    </row>
    <row r="49" spans="1:8" s="249" customFormat="1" ht="11.25" x14ac:dyDescent="0.3">
      <c r="A49" s="116" t="s">
        <v>176</v>
      </c>
      <c r="B49" s="98">
        <v>120</v>
      </c>
      <c r="C49" s="95">
        <v>80.672268907563023</v>
      </c>
      <c r="D49" s="95">
        <v>46.218487394957982</v>
      </c>
      <c r="E49" s="95">
        <v>24.369747899159663</v>
      </c>
      <c r="F49" s="95">
        <v>26.890756302521009</v>
      </c>
      <c r="G49" s="95">
        <v>60.504201680672267</v>
      </c>
      <c r="H49" s="399">
        <f t="shared" si="0"/>
        <v>87.394957983193279</v>
      </c>
    </row>
    <row r="50" spans="1:8" s="249" customFormat="1" ht="11.25" x14ac:dyDescent="0.3">
      <c r="A50" s="116" t="s">
        <v>177</v>
      </c>
      <c r="B50" s="98">
        <v>110</v>
      </c>
      <c r="C50" s="95">
        <v>5.6074766355140184</v>
      </c>
      <c r="D50" s="95">
        <v>5.6074766355140184</v>
      </c>
      <c r="E50" s="95" t="s">
        <v>234</v>
      </c>
      <c r="F50" s="95">
        <v>0.93457943925233633</v>
      </c>
      <c r="G50" s="95">
        <v>3.7383177570093453</v>
      </c>
      <c r="H50" s="399">
        <f t="shared" si="0"/>
        <v>4.6728971962616814</v>
      </c>
    </row>
    <row r="51" spans="1:8" s="249" customFormat="1" ht="11.25" x14ac:dyDescent="0.3">
      <c r="A51" s="116" t="s">
        <v>178</v>
      </c>
      <c r="B51" s="98">
        <v>100</v>
      </c>
      <c r="C51" s="95">
        <v>68.932038834951456</v>
      </c>
      <c r="D51" s="95">
        <v>7.7669902912621351</v>
      </c>
      <c r="E51" s="95">
        <v>60.194174757281552</v>
      </c>
      <c r="F51" s="95">
        <v>54.368932038834949</v>
      </c>
      <c r="G51" s="95">
        <v>33.980582524271846</v>
      </c>
      <c r="H51" s="399">
        <f t="shared" si="0"/>
        <v>88.349514563106794</v>
      </c>
    </row>
    <row r="52" spans="1:8" s="249" customFormat="1" ht="11.25" x14ac:dyDescent="0.3">
      <c r="A52" s="116" t="s">
        <v>179</v>
      </c>
      <c r="B52" s="98">
        <v>100</v>
      </c>
      <c r="C52" s="95">
        <v>37.254901960784316</v>
      </c>
      <c r="D52" s="95">
        <v>32.352941176470587</v>
      </c>
      <c r="E52" s="95">
        <v>1.9607843137254901</v>
      </c>
      <c r="F52" s="95">
        <v>0.98039215686274506</v>
      </c>
      <c r="G52" s="95">
        <v>75.490196078431367</v>
      </c>
      <c r="H52" s="399">
        <f t="shared" si="0"/>
        <v>76.470588235294116</v>
      </c>
    </row>
    <row r="53" spans="1:8" s="249" customFormat="1" ht="11.25" x14ac:dyDescent="0.3">
      <c r="A53" s="116" t="s">
        <v>180</v>
      </c>
      <c r="B53" s="98">
        <v>100</v>
      </c>
      <c r="C53" s="95">
        <v>22.916666666666664</v>
      </c>
      <c r="D53" s="95">
        <v>10.416666666666668</v>
      </c>
      <c r="E53" s="95">
        <v>11.458333333333332</v>
      </c>
      <c r="F53" s="95">
        <v>12.5</v>
      </c>
      <c r="G53" s="95">
        <v>13.541666666666666</v>
      </c>
      <c r="H53" s="399">
        <f t="shared" si="0"/>
        <v>26.041666666666664</v>
      </c>
    </row>
    <row r="54" spans="1:8" s="249" customFormat="1" ht="11.25" x14ac:dyDescent="0.3">
      <c r="A54" s="116" t="s">
        <v>181</v>
      </c>
      <c r="B54" s="98">
        <v>100</v>
      </c>
      <c r="C54" s="95">
        <v>61.458333333333336</v>
      </c>
      <c r="D54" s="95">
        <v>55.208333333333336</v>
      </c>
      <c r="E54" s="95">
        <v>2.083333333333333</v>
      </c>
      <c r="F54" s="95">
        <v>19.791666666666664</v>
      </c>
      <c r="G54" s="95">
        <v>78.125</v>
      </c>
      <c r="H54" s="399">
        <f t="shared" si="0"/>
        <v>97.916666666666657</v>
      </c>
    </row>
    <row r="55" spans="1:8" s="249" customFormat="1" ht="11.25" x14ac:dyDescent="0.3">
      <c r="A55" s="116" t="s">
        <v>182</v>
      </c>
      <c r="B55" s="98">
        <v>80</v>
      </c>
      <c r="C55" s="95">
        <v>30.487804878048781</v>
      </c>
      <c r="D55" s="95">
        <v>17.073170731707318</v>
      </c>
      <c r="E55" s="95">
        <v>10.975609756097562</v>
      </c>
      <c r="F55" s="95">
        <v>20.73170731707317</v>
      </c>
      <c r="G55" s="95">
        <v>15.853658536585366</v>
      </c>
      <c r="H55" s="399">
        <f t="shared" si="0"/>
        <v>36.585365853658537</v>
      </c>
    </row>
    <row r="56" spans="1:8" s="249" customFormat="1" ht="11.25" x14ac:dyDescent="0.3">
      <c r="A56" s="116" t="s">
        <v>161</v>
      </c>
      <c r="B56" s="98">
        <v>590</v>
      </c>
      <c r="C56" s="95">
        <v>58.61486486486487</v>
      </c>
      <c r="D56" s="95">
        <v>35.472972972972968</v>
      </c>
      <c r="E56" s="95">
        <v>17.22972972972973</v>
      </c>
      <c r="F56" s="95">
        <v>14.020270270270272</v>
      </c>
      <c r="G56" s="95">
        <v>39.527027027027032</v>
      </c>
      <c r="H56" s="399">
        <f t="shared" si="0"/>
        <v>53.547297297297305</v>
      </c>
    </row>
    <row r="57" spans="1:8" s="235" customFormat="1" ht="5.0999999999999996" customHeight="1" x14ac:dyDescent="0.3">
      <c r="A57" s="113"/>
      <c r="B57" s="95"/>
      <c r="C57" s="95"/>
      <c r="D57" s="95"/>
      <c r="E57" s="95"/>
      <c r="F57" s="95"/>
      <c r="G57" s="95"/>
      <c r="H57" s="399">
        <f t="shared" si="0"/>
        <v>0</v>
      </c>
    </row>
    <row r="58" spans="1:8" s="235" customFormat="1" ht="12.95" customHeight="1" x14ac:dyDescent="0.3">
      <c r="A58" s="114" t="s">
        <v>57</v>
      </c>
      <c r="B58" s="92">
        <v>1720</v>
      </c>
      <c r="C58" s="118">
        <v>35.451895043731781</v>
      </c>
      <c r="D58" s="118">
        <v>20.524781341107872</v>
      </c>
      <c r="E58" s="118">
        <v>5.889212827988338</v>
      </c>
      <c r="F58" s="118">
        <v>5.3644314868804663</v>
      </c>
      <c r="G58" s="118">
        <v>34.81049562682216</v>
      </c>
      <c r="H58" s="399">
        <f t="shared" si="0"/>
        <v>40.174927113702623</v>
      </c>
    </row>
    <row r="59" spans="1:8" s="235" customFormat="1" ht="5.0999999999999996" customHeight="1" x14ac:dyDescent="0.3">
      <c r="A59" s="113"/>
      <c r="B59" s="95"/>
      <c r="C59" s="95"/>
      <c r="D59" s="95"/>
      <c r="E59" s="95"/>
      <c r="F59" s="95"/>
      <c r="G59" s="95"/>
      <c r="H59" s="399">
        <f t="shared" si="0"/>
        <v>0</v>
      </c>
    </row>
    <row r="60" spans="1:8" s="249" customFormat="1" ht="11.25" x14ac:dyDescent="0.3">
      <c r="A60" s="116" t="s">
        <v>183</v>
      </c>
      <c r="B60" s="98">
        <v>960</v>
      </c>
      <c r="C60" s="95">
        <v>32.395833333333336</v>
      </c>
      <c r="D60" s="95">
        <v>21.354166666666664</v>
      </c>
      <c r="E60" s="95">
        <v>3.125</v>
      </c>
      <c r="F60" s="95">
        <v>2.083333333333333</v>
      </c>
      <c r="G60" s="95">
        <v>40.833333333333336</v>
      </c>
      <c r="H60" s="399">
        <f t="shared" si="0"/>
        <v>42.916666666666671</v>
      </c>
    </row>
    <row r="61" spans="1:8" s="249" customFormat="1" ht="11.25" x14ac:dyDescent="0.3">
      <c r="A61" s="116" t="s">
        <v>184</v>
      </c>
      <c r="B61" s="98">
        <v>540</v>
      </c>
      <c r="C61" s="95">
        <v>41.929499072356215</v>
      </c>
      <c r="D61" s="95">
        <v>17.068645640074212</v>
      </c>
      <c r="E61" s="95">
        <v>10.946196660482375</v>
      </c>
      <c r="F61" s="95">
        <v>12.80148423005566</v>
      </c>
      <c r="G61" s="95">
        <v>28.200371057513912</v>
      </c>
      <c r="H61" s="399">
        <f t="shared" si="0"/>
        <v>41.001855287569569</v>
      </c>
    </row>
    <row r="62" spans="1:8" s="249" customFormat="1" ht="11.25" x14ac:dyDescent="0.3">
      <c r="A62" s="116" t="s">
        <v>185</v>
      </c>
      <c r="B62" s="98">
        <v>160</v>
      </c>
      <c r="C62" s="95">
        <v>35.031847133757957</v>
      </c>
      <c r="D62" s="95">
        <v>25.477707006369428</v>
      </c>
      <c r="E62" s="95">
        <v>7.6433121019108281</v>
      </c>
      <c r="F62" s="95">
        <v>0.63694267515923575</v>
      </c>
      <c r="G62" s="95">
        <v>22.929936305732486</v>
      </c>
      <c r="H62" s="399">
        <f t="shared" si="0"/>
        <v>23.566878980891723</v>
      </c>
    </row>
    <row r="63" spans="1:8" s="249" customFormat="1" ht="11.25" x14ac:dyDescent="0.3">
      <c r="A63" s="116" t="s">
        <v>186</v>
      </c>
      <c r="B63" s="98">
        <v>30</v>
      </c>
      <c r="C63" s="95">
        <v>6.4516129032258061</v>
      </c>
      <c r="D63" s="95">
        <v>6.4516129032258061</v>
      </c>
      <c r="E63" s="95" t="s">
        <v>234</v>
      </c>
      <c r="F63" s="95" t="s">
        <v>234</v>
      </c>
      <c r="G63" s="95">
        <v>38.70967741935484</v>
      </c>
      <c r="H63" s="399" t="e">
        <f t="shared" si="0"/>
        <v>#VALUE!</v>
      </c>
    </row>
    <row r="64" spans="1:8" s="249" customFormat="1" ht="11.25" x14ac:dyDescent="0.3">
      <c r="A64" s="116" t="s">
        <v>161</v>
      </c>
      <c r="B64" s="98">
        <v>30</v>
      </c>
      <c r="C64" s="95">
        <v>50</v>
      </c>
      <c r="D64" s="95">
        <v>46.428571428571431</v>
      </c>
      <c r="E64" s="95" t="s">
        <v>234</v>
      </c>
      <c r="F64" s="95">
        <v>7.1428571428571423</v>
      </c>
      <c r="G64" s="95">
        <v>17.857142857142858</v>
      </c>
      <c r="H64" s="399">
        <f t="shared" si="0"/>
        <v>25</v>
      </c>
    </row>
    <row r="65" spans="1:18" s="253" customFormat="1" ht="5.0999999999999996" customHeight="1" x14ac:dyDescent="0.2">
      <c r="A65" s="295"/>
      <c r="B65" s="296"/>
      <c r="C65" s="297"/>
      <c r="D65" s="297"/>
      <c r="E65" s="297"/>
      <c r="F65" s="297"/>
      <c r="G65" s="297"/>
      <c r="H65" s="121"/>
      <c r="I65" s="95"/>
      <c r="J65" s="95"/>
      <c r="K65" s="252"/>
      <c r="L65" s="432"/>
      <c r="M65" s="432"/>
      <c r="N65" s="432"/>
      <c r="O65" s="432"/>
      <c r="P65" s="432"/>
      <c r="Q65" s="432"/>
      <c r="R65" s="432"/>
    </row>
    <row r="66" spans="1:18" s="88" customFormat="1" ht="5.0999999999999996" customHeight="1" x14ac:dyDescent="0.25">
      <c r="A66" s="293"/>
      <c r="B66" s="294"/>
      <c r="C66" s="294"/>
      <c r="D66" s="294"/>
      <c r="E66" s="294"/>
      <c r="F66" s="294"/>
      <c r="G66" s="298"/>
      <c r="H66" s="121"/>
      <c r="I66" s="95"/>
      <c r="J66" s="95"/>
      <c r="K66" s="104"/>
      <c r="L66" s="119"/>
      <c r="M66" s="119"/>
      <c r="N66" s="119"/>
      <c r="O66" s="119"/>
      <c r="P66" s="119"/>
      <c r="Q66" s="238"/>
      <c r="R66" s="239"/>
    </row>
    <row r="67" spans="1:18" s="258" customFormat="1" ht="11.45" customHeight="1" x14ac:dyDescent="0.3">
      <c r="A67" s="433" t="s">
        <v>119</v>
      </c>
      <c r="B67" s="433"/>
      <c r="C67" s="433"/>
      <c r="D67" s="433"/>
      <c r="E67" s="433"/>
      <c r="F67" s="433"/>
      <c r="G67" s="433"/>
      <c r="H67" s="254"/>
      <c r="I67" s="254"/>
      <c r="J67" s="254"/>
      <c r="K67" s="255"/>
      <c r="L67" s="255"/>
      <c r="M67" s="255"/>
      <c r="N67" s="255"/>
      <c r="O67" s="255"/>
      <c r="P67" s="255"/>
      <c r="Q67" s="256"/>
      <c r="R67" s="257"/>
    </row>
    <row r="68" spans="1:18" s="258" customFormat="1" ht="11.45" customHeight="1" x14ac:dyDescent="0.3">
      <c r="A68" s="433" t="s">
        <v>120</v>
      </c>
      <c r="B68" s="433"/>
      <c r="C68" s="433"/>
      <c r="D68" s="433"/>
      <c r="E68" s="433"/>
      <c r="F68" s="433"/>
      <c r="G68" s="433"/>
      <c r="H68" s="254"/>
      <c r="I68" s="254"/>
      <c r="J68" s="254"/>
      <c r="K68" s="255"/>
      <c r="L68" s="255"/>
      <c r="M68" s="255"/>
      <c r="N68" s="255"/>
      <c r="O68" s="255"/>
      <c r="P68" s="255"/>
      <c r="Q68" s="256"/>
      <c r="R68" s="257"/>
    </row>
    <row r="69" spans="1:18" s="262" customFormat="1" ht="20.100000000000001" customHeight="1" x14ac:dyDescent="0.3">
      <c r="A69" s="434" t="s">
        <v>91</v>
      </c>
      <c r="B69" s="434"/>
      <c r="C69" s="434"/>
      <c r="D69" s="434"/>
      <c r="E69" s="434"/>
      <c r="F69" s="434"/>
      <c r="G69" s="434"/>
      <c r="H69" s="261"/>
      <c r="I69" s="261"/>
      <c r="J69" s="261"/>
    </row>
    <row r="70" spans="1:18" s="263" customFormat="1" ht="11.45" customHeight="1" x14ac:dyDescent="0.3">
      <c r="A70" s="430" t="s">
        <v>139</v>
      </c>
      <c r="B70" s="430"/>
      <c r="C70" s="430"/>
      <c r="D70" s="430"/>
      <c r="E70" s="430"/>
      <c r="F70" s="430"/>
      <c r="G70" s="430"/>
      <c r="N70" s="264"/>
      <c r="O70" s="265"/>
      <c r="P70" s="265"/>
      <c r="Q70" s="265"/>
      <c r="R70" s="265"/>
    </row>
  </sheetData>
  <mergeCells count="9">
    <mergeCell ref="A2:G2"/>
    <mergeCell ref="A68:G68"/>
    <mergeCell ref="A70:G70"/>
    <mergeCell ref="B7:B8"/>
    <mergeCell ref="C7:E7"/>
    <mergeCell ref="F7:G7"/>
    <mergeCell ref="L65:R65"/>
    <mergeCell ref="A67:G67"/>
    <mergeCell ref="A69:G69"/>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workbookViewId="0"/>
  </sheetViews>
  <sheetFormatPr defaultColWidth="8" defaultRowHeight="12.75" x14ac:dyDescent="0.2"/>
  <cols>
    <col min="1" max="1" width="54.625" style="125" customWidth="1"/>
    <col min="2" max="2" width="8.75" style="125" customWidth="1"/>
    <col min="3" max="3" width="11" style="125" customWidth="1"/>
    <col min="4" max="4" width="8.75" style="125" customWidth="1"/>
    <col min="5" max="12" width="8" style="125" customWidth="1"/>
    <col min="13" max="16384" width="8" style="125"/>
  </cols>
  <sheetData>
    <row r="1" spans="1:4" s="4" customFormat="1" ht="15" customHeight="1" x14ac:dyDescent="0.2">
      <c r="A1" s="288"/>
      <c r="B1" s="288"/>
      <c r="C1" s="288"/>
      <c r="D1" s="289" t="s">
        <v>116</v>
      </c>
    </row>
    <row r="2" spans="1:4" s="4" customFormat="1" ht="30" customHeight="1" x14ac:dyDescent="0.2">
      <c r="A2" s="416" t="s">
        <v>101</v>
      </c>
      <c r="B2" s="416"/>
      <c r="C2" s="416"/>
      <c r="D2" s="416"/>
    </row>
    <row r="3" spans="1:4" s="4" customFormat="1" ht="5.0999999999999996" customHeight="1" x14ac:dyDescent="0.2">
      <c r="A3" s="7"/>
      <c r="B3" s="7"/>
      <c r="C3" s="7"/>
      <c r="D3" s="7"/>
    </row>
    <row r="4" spans="1:4" s="8" customFormat="1" ht="5.0999999999999996" customHeight="1" x14ac:dyDescent="0.2">
      <c r="A4" s="107"/>
      <c r="B4" s="107"/>
      <c r="C4" s="107"/>
      <c r="D4" s="107"/>
    </row>
    <row r="5" spans="1:4" s="109" customFormat="1" ht="20.100000000000001" customHeight="1" x14ac:dyDescent="0.3">
      <c r="A5" s="108" t="s">
        <v>148</v>
      </c>
      <c r="D5" s="110" t="s">
        <v>233</v>
      </c>
    </row>
    <row r="6" spans="1:4" s="12" customFormat="1" ht="5.0999999999999996" customHeight="1" x14ac:dyDescent="0.25">
      <c r="A6" s="183"/>
      <c r="B6" s="184"/>
      <c r="C6" s="184"/>
      <c r="D6" s="184"/>
    </row>
    <row r="7" spans="1:4" s="266" customFormat="1" ht="15" customHeight="1" x14ac:dyDescent="0.3">
      <c r="A7" s="190"/>
      <c r="B7" s="437" t="s">
        <v>122</v>
      </c>
      <c r="C7" s="436" t="s">
        <v>74</v>
      </c>
      <c r="D7" s="436"/>
    </row>
    <row r="8" spans="1:4" s="121" customFormat="1" ht="39.950000000000003" customHeight="1" x14ac:dyDescent="0.2">
      <c r="A8" s="182"/>
      <c r="B8" s="437"/>
      <c r="C8" s="283" t="s">
        <v>72</v>
      </c>
      <c r="D8" s="283" t="s">
        <v>73</v>
      </c>
    </row>
    <row r="9" spans="1:4" s="121" customFormat="1" ht="5.0999999999999996" customHeight="1" x14ac:dyDescent="0.2">
      <c r="A9" s="191"/>
      <c r="B9" s="181"/>
      <c r="C9" s="192"/>
      <c r="D9" s="192"/>
    </row>
    <row r="10" spans="1:4" s="121" customFormat="1" ht="5.0999999999999996" customHeight="1" x14ac:dyDescent="0.2">
      <c r="A10" s="193"/>
      <c r="B10" s="194"/>
      <c r="C10" s="194"/>
      <c r="D10" s="194"/>
    </row>
    <row r="11" spans="1:4" s="14" customFormat="1" ht="15" customHeight="1" x14ac:dyDescent="0.3">
      <c r="A11" s="111" t="s">
        <v>3</v>
      </c>
      <c r="B11" s="84">
        <v>9570</v>
      </c>
      <c r="C11" s="112">
        <v>18.456235638186754</v>
      </c>
      <c r="D11" s="112">
        <v>12.502611238771674</v>
      </c>
    </row>
    <row r="12" spans="1:4" s="136" customFormat="1" ht="5.0999999999999996" customHeight="1" x14ac:dyDescent="0.2">
      <c r="A12" s="113"/>
      <c r="B12" s="95"/>
      <c r="C12" s="95"/>
      <c r="D12" s="95"/>
    </row>
    <row r="13" spans="1:4" s="14" customFormat="1" ht="15" customHeight="1" x14ac:dyDescent="0.3">
      <c r="A13" s="114" t="s">
        <v>85</v>
      </c>
      <c r="B13" s="92">
        <v>1340</v>
      </c>
      <c r="C13" s="115">
        <v>51.381628080657208</v>
      </c>
      <c r="D13" s="115">
        <v>20.313666915608664</v>
      </c>
    </row>
    <row r="14" spans="1:4" s="136" customFormat="1" ht="5.0999999999999996" customHeight="1" x14ac:dyDescent="0.2">
      <c r="A14" s="113"/>
      <c r="B14" s="95"/>
      <c r="C14" s="95"/>
      <c r="D14" s="95"/>
    </row>
    <row r="15" spans="1:4" s="220" customFormat="1" ht="12" x14ac:dyDescent="0.2">
      <c r="A15" s="116" t="s">
        <v>149</v>
      </c>
      <c r="B15" s="98">
        <v>230</v>
      </c>
      <c r="C15" s="95">
        <v>56.38766519823789</v>
      </c>
      <c r="D15" s="95">
        <v>10.572687224669604</v>
      </c>
    </row>
    <row r="16" spans="1:4" s="220" customFormat="1" ht="12" x14ac:dyDescent="0.2">
      <c r="A16" s="116" t="s">
        <v>150</v>
      </c>
      <c r="B16" s="98">
        <v>160</v>
      </c>
      <c r="C16" s="95">
        <v>29.375</v>
      </c>
      <c r="D16" s="95">
        <v>20.625</v>
      </c>
    </row>
    <row r="17" spans="1:4" s="220" customFormat="1" ht="12" x14ac:dyDescent="0.2">
      <c r="A17" s="116" t="s">
        <v>151</v>
      </c>
      <c r="B17" s="98">
        <v>150</v>
      </c>
      <c r="C17" s="95">
        <v>41.496598639455783</v>
      </c>
      <c r="D17" s="95">
        <v>12.925170068027212</v>
      </c>
    </row>
    <row r="18" spans="1:4" s="220" customFormat="1" ht="12" x14ac:dyDescent="0.2">
      <c r="A18" s="116" t="s">
        <v>152</v>
      </c>
      <c r="B18" s="98">
        <v>100</v>
      </c>
      <c r="C18" s="95">
        <v>54.166666666666664</v>
      </c>
      <c r="D18" s="95">
        <v>11.458333333333332</v>
      </c>
    </row>
    <row r="19" spans="1:4" s="220" customFormat="1" ht="12" x14ac:dyDescent="0.2">
      <c r="A19" s="116" t="s">
        <v>153</v>
      </c>
      <c r="B19" s="98">
        <v>90</v>
      </c>
      <c r="C19" s="95">
        <v>82.795698924731184</v>
      </c>
      <c r="D19" s="95">
        <v>30.107526881720432</v>
      </c>
    </row>
    <row r="20" spans="1:4" s="220" customFormat="1" ht="12" x14ac:dyDescent="0.2">
      <c r="A20" s="116" t="s">
        <v>154</v>
      </c>
      <c r="B20" s="98">
        <v>80</v>
      </c>
      <c r="C20" s="95">
        <v>61.842105263157897</v>
      </c>
      <c r="D20" s="95">
        <v>30.263157894736842</v>
      </c>
    </row>
    <row r="21" spans="1:4" s="220" customFormat="1" ht="12" x14ac:dyDescent="0.2">
      <c r="A21" s="116" t="s">
        <v>155</v>
      </c>
      <c r="B21" s="98">
        <v>70</v>
      </c>
      <c r="C21" s="95">
        <v>37.878787878787875</v>
      </c>
      <c r="D21" s="95">
        <v>10.606060606060606</v>
      </c>
    </row>
    <row r="22" spans="1:4" s="220" customFormat="1" ht="12" x14ac:dyDescent="0.2">
      <c r="A22" s="116" t="s">
        <v>156</v>
      </c>
      <c r="B22" s="98">
        <v>60</v>
      </c>
      <c r="C22" s="95">
        <v>23.214285714285715</v>
      </c>
      <c r="D22" s="95">
        <v>5.3571428571428568</v>
      </c>
    </row>
    <row r="23" spans="1:4" s="220" customFormat="1" ht="12" x14ac:dyDescent="0.2">
      <c r="A23" s="116" t="s">
        <v>157</v>
      </c>
      <c r="B23" s="98">
        <v>50</v>
      </c>
      <c r="C23" s="95">
        <v>63.265306122448983</v>
      </c>
      <c r="D23" s="95">
        <v>69.387755102040813</v>
      </c>
    </row>
    <row r="24" spans="1:4" s="220" customFormat="1" ht="12" x14ac:dyDescent="0.2">
      <c r="A24" s="116" t="s">
        <v>158</v>
      </c>
      <c r="B24" s="98">
        <v>50</v>
      </c>
      <c r="C24" s="95">
        <v>55.319148936170215</v>
      </c>
      <c r="D24" s="95">
        <v>6.3829787234042552</v>
      </c>
    </row>
    <row r="25" spans="1:4" s="220" customFormat="1" ht="12" x14ac:dyDescent="0.2">
      <c r="A25" s="116" t="s">
        <v>159</v>
      </c>
      <c r="B25" s="98">
        <v>40</v>
      </c>
      <c r="C25" s="95">
        <v>97.142857142857139</v>
      </c>
      <c r="D25" s="95">
        <v>20</v>
      </c>
    </row>
    <row r="26" spans="1:4" s="220" customFormat="1" ht="12" x14ac:dyDescent="0.2">
      <c r="A26" s="116" t="s">
        <v>160</v>
      </c>
      <c r="B26" s="98">
        <v>30</v>
      </c>
      <c r="C26" s="95">
        <v>35.483870967741936</v>
      </c>
      <c r="D26" s="95">
        <v>16.129032258064516</v>
      </c>
    </row>
    <row r="27" spans="1:4" s="220" customFormat="1" ht="12" x14ac:dyDescent="0.2">
      <c r="A27" s="116" t="s">
        <v>161</v>
      </c>
      <c r="B27" s="98">
        <v>260</v>
      </c>
      <c r="C27" s="95">
        <v>53.125</v>
      </c>
      <c r="D27" s="95">
        <v>29.296875</v>
      </c>
    </row>
    <row r="28" spans="1:4" s="136" customFormat="1" ht="5.0999999999999996" customHeight="1" x14ac:dyDescent="0.2">
      <c r="A28" s="113"/>
      <c r="B28" s="95"/>
      <c r="C28" s="95"/>
      <c r="D28" s="95"/>
    </row>
    <row r="29" spans="1:4" s="14" customFormat="1" ht="12" x14ac:dyDescent="0.3">
      <c r="A29" s="114" t="s">
        <v>52</v>
      </c>
      <c r="B29" s="92">
        <v>4040</v>
      </c>
      <c r="C29" s="115">
        <v>16.192126764050506</v>
      </c>
      <c r="D29" s="115">
        <v>14.434265907402821</v>
      </c>
    </row>
    <row r="30" spans="1:4" s="136" customFormat="1" ht="5.0999999999999996" customHeight="1" x14ac:dyDescent="0.2">
      <c r="A30" s="113"/>
      <c r="B30" s="95"/>
      <c r="C30" s="95"/>
      <c r="D30" s="95"/>
    </row>
    <row r="31" spans="1:4" s="220" customFormat="1" ht="12" x14ac:dyDescent="0.2">
      <c r="A31" s="116" t="s">
        <v>162</v>
      </c>
      <c r="B31" s="98">
        <v>2010</v>
      </c>
      <c r="C31" s="95">
        <v>15.457256461232605</v>
      </c>
      <c r="D31" s="95">
        <v>13.369781312127236</v>
      </c>
    </row>
    <row r="32" spans="1:4" s="220" customFormat="1" ht="12" x14ac:dyDescent="0.2">
      <c r="A32" s="116" t="s">
        <v>163</v>
      </c>
      <c r="B32" s="98">
        <v>830</v>
      </c>
      <c r="C32" s="95">
        <v>20.893719806763286</v>
      </c>
      <c r="D32" s="95">
        <v>9.6618357487922708</v>
      </c>
    </row>
    <row r="33" spans="1:4" s="220" customFormat="1" ht="12" x14ac:dyDescent="0.2">
      <c r="A33" s="116" t="s">
        <v>164</v>
      </c>
      <c r="B33" s="98">
        <v>410</v>
      </c>
      <c r="C33" s="95">
        <v>14.805825242718445</v>
      </c>
      <c r="D33" s="95">
        <v>36.165048543689323</v>
      </c>
    </row>
    <row r="34" spans="1:4" s="220" customFormat="1" ht="12" x14ac:dyDescent="0.2">
      <c r="A34" s="116" t="s">
        <v>165</v>
      </c>
      <c r="B34" s="98">
        <v>270</v>
      </c>
      <c r="C34" s="95">
        <v>12.546125461254611</v>
      </c>
      <c r="D34" s="95">
        <v>15.867158671586715</v>
      </c>
    </row>
    <row r="35" spans="1:4" s="220" customFormat="1" ht="12" x14ac:dyDescent="0.2">
      <c r="A35" s="116" t="s">
        <v>166</v>
      </c>
      <c r="B35" s="98">
        <v>110</v>
      </c>
      <c r="C35" s="95">
        <v>9.6491228070175428</v>
      </c>
      <c r="D35" s="95">
        <v>8.7719298245614024</v>
      </c>
    </row>
    <row r="36" spans="1:4" s="220" customFormat="1" ht="12" x14ac:dyDescent="0.2">
      <c r="A36" s="116" t="s">
        <v>167</v>
      </c>
      <c r="B36" s="98">
        <v>90</v>
      </c>
      <c r="C36" s="95">
        <v>35.632183908045981</v>
      </c>
      <c r="D36" s="95">
        <v>11.494252873563218</v>
      </c>
    </row>
    <row r="37" spans="1:4" s="220" customFormat="1" ht="12" x14ac:dyDescent="0.2">
      <c r="A37" s="116" t="s">
        <v>168</v>
      </c>
      <c r="B37" s="98">
        <v>70</v>
      </c>
      <c r="C37" s="95">
        <v>5.4054054054054053</v>
      </c>
      <c r="D37" s="95">
        <v>13.513513513513514</v>
      </c>
    </row>
    <row r="38" spans="1:4" s="220" customFormat="1" ht="12" x14ac:dyDescent="0.2">
      <c r="A38" s="116" t="s">
        <v>169</v>
      </c>
      <c r="B38" s="98">
        <v>70</v>
      </c>
      <c r="C38" s="95">
        <v>7.042253521126761</v>
      </c>
      <c r="D38" s="95">
        <v>5.6338028169014089</v>
      </c>
    </row>
    <row r="39" spans="1:4" s="220" customFormat="1" ht="12" x14ac:dyDescent="0.2">
      <c r="A39" s="116" t="s">
        <v>170</v>
      </c>
      <c r="B39" s="98">
        <v>40</v>
      </c>
      <c r="C39" s="95">
        <v>5.1282051282051277</v>
      </c>
      <c r="D39" s="95">
        <v>5.1282051282051277</v>
      </c>
    </row>
    <row r="40" spans="1:4" s="220" customFormat="1" ht="12" x14ac:dyDescent="0.2">
      <c r="A40" s="116" t="s">
        <v>161</v>
      </c>
      <c r="B40" s="98">
        <v>130</v>
      </c>
      <c r="C40" s="95">
        <v>16.793893129770993</v>
      </c>
      <c r="D40" s="95">
        <v>4.5801526717557248</v>
      </c>
    </row>
    <row r="41" spans="1:4" s="136" customFormat="1" ht="5.0999999999999996" customHeight="1" x14ac:dyDescent="0.2">
      <c r="A41" s="113"/>
      <c r="B41" s="95"/>
      <c r="C41" s="95"/>
      <c r="D41" s="95"/>
    </row>
    <row r="42" spans="1:4" s="14" customFormat="1" ht="15" customHeight="1" x14ac:dyDescent="0.3">
      <c r="A42" s="114" t="s">
        <v>54</v>
      </c>
      <c r="B42" s="92">
        <v>2480</v>
      </c>
      <c r="C42" s="115">
        <v>14.268440145102781</v>
      </c>
      <c r="D42" s="115">
        <v>11.608222490931077</v>
      </c>
    </row>
    <row r="43" spans="1:4" s="136" customFormat="1" ht="5.0999999999999996" customHeight="1" x14ac:dyDescent="0.2">
      <c r="A43" s="113"/>
      <c r="B43" s="95"/>
      <c r="C43" s="95"/>
      <c r="D43" s="95"/>
    </row>
    <row r="44" spans="1:4" s="220" customFormat="1" ht="12" x14ac:dyDescent="0.2">
      <c r="A44" s="116" t="s">
        <v>171</v>
      </c>
      <c r="B44" s="98">
        <v>320</v>
      </c>
      <c r="C44" s="95">
        <v>0.93457943925233633</v>
      </c>
      <c r="D44" s="95">
        <v>13.707165109034266</v>
      </c>
    </row>
    <row r="45" spans="1:4" s="220" customFormat="1" ht="12" x14ac:dyDescent="0.2">
      <c r="A45" s="116" t="s">
        <v>172</v>
      </c>
      <c r="B45" s="98">
        <v>270</v>
      </c>
      <c r="C45" s="95">
        <v>23.595505617977526</v>
      </c>
      <c r="D45" s="95">
        <v>5.2434456928838955</v>
      </c>
    </row>
    <row r="46" spans="1:4" s="220" customFormat="1" ht="12" x14ac:dyDescent="0.2">
      <c r="A46" s="116" t="s">
        <v>173</v>
      </c>
      <c r="B46" s="98">
        <v>250</v>
      </c>
      <c r="C46" s="95">
        <v>14.056224899598394</v>
      </c>
      <c r="D46" s="95">
        <v>11.244979919678714</v>
      </c>
    </row>
    <row r="47" spans="1:4" s="220" customFormat="1" ht="12" x14ac:dyDescent="0.2">
      <c r="A47" s="116" t="s">
        <v>174</v>
      </c>
      <c r="B47" s="98">
        <v>200</v>
      </c>
      <c r="C47" s="95">
        <v>20.19704433497537</v>
      </c>
      <c r="D47" s="95">
        <v>24.630541871921181</v>
      </c>
    </row>
    <row r="48" spans="1:4" s="220" customFormat="1" ht="12" x14ac:dyDescent="0.2">
      <c r="A48" s="116" t="s">
        <v>175</v>
      </c>
      <c r="B48" s="98">
        <v>140</v>
      </c>
      <c r="C48" s="95">
        <v>9.7222222222222232</v>
      </c>
      <c r="D48" s="95">
        <v>18.055555555555554</v>
      </c>
    </row>
    <row r="49" spans="1:4" s="220" customFormat="1" ht="12" x14ac:dyDescent="0.2">
      <c r="A49" s="116" t="s">
        <v>176</v>
      </c>
      <c r="B49" s="98">
        <v>120</v>
      </c>
      <c r="C49" s="95">
        <v>6.7226890756302522</v>
      </c>
      <c r="D49" s="95">
        <v>19.327731092436977</v>
      </c>
    </row>
    <row r="50" spans="1:4" s="220" customFormat="1" ht="12" x14ac:dyDescent="0.2">
      <c r="A50" s="116" t="s">
        <v>177</v>
      </c>
      <c r="B50" s="98">
        <v>110</v>
      </c>
      <c r="C50" s="95" t="s">
        <v>234</v>
      </c>
      <c r="D50" s="95" t="s">
        <v>234</v>
      </c>
    </row>
    <row r="51" spans="1:4" s="220" customFormat="1" ht="12" x14ac:dyDescent="0.2">
      <c r="A51" s="116" t="s">
        <v>178</v>
      </c>
      <c r="B51" s="98">
        <v>100</v>
      </c>
      <c r="C51" s="95">
        <v>30.097087378640776</v>
      </c>
      <c r="D51" s="95">
        <v>46.601941747572816</v>
      </c>
    </row>
    <row r="52" spans="1:4" s="220" customFormat="1" ht="12" x14ac:dyDescent="0.2">
      <c r="A52" s="116" t="s">
        <v>179</v>
      </c>
      <c r="B52" s="98">
        <v>100</v>
      </c>
      <c r="C52" s="95">
        <v>2.9411764705882351</v>
      </c>
      <c r="D52" s="95">
        <v>11.76470588235294</v>
      </c>
    </row>
    <row r="53" spans="1:4" s="220" customFormat="1" ht="12" x14ac:dyDescent="0.2">
      <c r="A53" s="116" t="s">
        <v>180</v>
      </c>
      <c r="B53" s="98">
        <v>100</v>
      </c>
      <c r="C53" s="95">
        <v>38.541666666666671</v>
      </c>
      <c r="D53" s="95" t="s">
        <v>234</v>
      </c>
    </row>
    <row r="54" spans="1:4" s="220" customFormat="1" ht="12" x14ac:dyDescent="0.2">
      <c r="A54" s="116" t="s">
        <v>181</v>
      </c>
      <c r="B54" s="98">
        <v>100</v>
      </c>
      <c r="C54" s="95">
        <v>22.916666666666664</v>
      </c>
      <c r="D54" s="95">
        <v>5.2083333333333339</v>
      </c>
    </row>
    <row r="55" spans="1:4" s="220" customFormat="1" ht="12" x14ac:dyDescent="0.2">
      <c r="A55" s="116" t="s">
        <v>182</v>
      </c>
      <c r="B55" s="98">
        <v>80</v>
      </c>
      <c r="C55" s="95" t="s">
        <v>234</v>
      </c>
      <c r="D55" s="95">
        <v>4.8780487804878048</v>
      </c>
    </row>
    <row r="56" spans="1:4" s="220" customFormat="1" ht="12" x14ac:dyDescent="0.2">
      <c r="A56" s="116" t="s">
        <v>161</v>
      </c>
      <c r="B56" s="98">
        <v>590</v>
      </c>
      <c r="C56" s="95">
        <v>16.385135135135133</v>
      </c>
      <c r="D56" s="95">
        <v>5.7432432432432439</v>
      </c>
    </row>
    <row r="57" spans="1:4" s="136" customFormat="1" ht="5.0999999999999996" customHeight="1" x14ac:dyDescent="0.2">
      <c r="A57" s="113"/>
      <c r="B57" s="95"/>
      <c r="C57" s="95"/>
      <c r="D57" s="95"/>
    </row>
    <row r="58" spans="1:4" s="4" customFormat="1" ht="15" customHeight="1" x14ac:dyDescent="0.2">
      <c r="A58" s="114" t="s">
        <v>57</v>
      </c>
      <c r="B58" s="92">
        <v>1720</v>
      </c>
      <c r="C58" s="115">
        <v>4.1399416909620994</v>
      </c>
      <c r="D58" s="115">
        <v>3.14868804664723</v>
      </c>
    </row>
    <row r="59" spans="1:4" s="136" customFormat="1" ht="5.0999999999999996" customHeight="1" x14ac:dyDescent="0.2">
      <c r="A59" s="113"/>
      <c r="B59" s="95"/>
      <c r="C59" s="95"/>
      <c r="D59" s="95"/>
    </row>
    <row r="60" spans="1:4" s="220" customFormat="1" ht="12" x14ac:dyDescent="0.2">
      <c r="A60" s="116" t="s">
        <v>183</v>
      </c>
      <c r="B60" s="98">
        <v>960</v>
      </c>
      <c r="C60" s="95">
        <v>3.5416666666666665</v>
      </c>
      <c r="D60" s="95">
        <v>2.3958333333333335</v>
      </c>
    </row>
    <row r="61" spans="1:4" s="220" customFormat="1" ht="12" x14ac:dyDescent="0.2">
      <c r="A61" s="116" t="s">
        <v>184</v>
      </c>
      <c r="B61" s="98">
        <v>540</v>
      </c>
      <c r="C61" s="95">
        <v>6.4935064935064926</v>
      </c>
      <c r="D61" s="95">
        <v>3.8961038961038961</v>
      </c>
    </row>
    <row r="62" spans="1:4" s="220" customFormat="1" ht="12" x14ac:dyDescent="0.2">
      <c r="A62" s="116" t="s">
        <v>185</v>
      </c>
      <c r="B62" s="98">
        <v>160</v>
      </c>
      <c r="C62" s="95">
        <v>0.63694267515923575</v>
      </c>
      <c r="D62" s="95">
        <v>4.4585987261146496</v>
      </c>
    </row>
    <row r="63" spans="1:4" s="220" customFormat="1" ht="12" x14ac:dyDescent="0.2">
      <c r="A63" s="116" t="s">
        <v>186</v>
      </c>
      <c r="B63" s="98">
        <v>30</v>
      </c>
      <c r="C63" s="95" t="s">
        <v>234</v>
      </c>
      <c r="D63" s="95">
        <v>6.4516129032258061</v>
      </c>
    </row>
    <row r="64" spans="1:4" s="220" customFormat="1" ht="12" x14ac:dyDescent="0.2">
      <c r="A64" s="116" t="s">
        <v>161</v>
      </c>
      <c r="B64" s="98">
        <v>30</v>
      </c>
      <c r="C64" s="95">
        <v>3.5714285714285712</v>
      </c>
      <c r="D64" s="95">
        <v>3.5714285714285712</v>
      </c>
    </row>
    <row r="65" spans="1:18" s="220" customFormat="1" ht="5.0999999999999996" customHeight="1" x14ac:dyDescent="0.2">
      <c r="A65" s="290"/>
      <c r="B65" s="291"/>
      <c r="C65" s="292"/>
      <c r="D65" s="292"/>
      <c r="E65" s="228"/>
      <c r="F65" s="228"/>
      <c r="G65" s="228"/>
      <c r="H65" s="228"/>
      <c r="I65" s="228"/>
      <c r="J65" s="95"/>
      <c r="K65" s="237"/>
      <c r="L65" s="427"/>
      <c r="M65" s="427"/>
      <c r="N65" s="427"/>
      <c r="O65" s="427"/>
      <c r="P65" s="427"/>
      <c r="Q65" s="427"/>
      <c r="R65" s="427"/>
    </row>
    <row r="66" spans="1:18" s="88" customFormat="1" ht="5.0999999999999996" customHeight="1" x14ac:dyDescent="0.25">
      <c r="A66" s="293"/>
      <c r="B66" s="294"/>
      <c r="C66" s="294"/>
      <c r="D66" s="294"/>
      <c r="E66" s="228"/>
      <c r="F66" s="228"/>
      <c r="G66" s="228"/>
      <c r="H66" s="228"/>
      <c r="I66" s="228"/>
      <c r="J66" s="95"/>
      <c r="K66" s="104"/>
      <c r="L66" s="119"/>
      <c r="M66" s="119"/>
      <c r="N66" s="119"/>
      <c r="O66" s="119"/>
      <c r="P66" s="119"/>
      <c r="Q66" s="238"/>
      <c r="R66" s="239"/>
    </row>
    <row r="67" spans="1:18" s="270" customFormat="1" ht="12" customHeight="1" x14ac:dyDescent="0.15">
      <c r="A67" s="435" t="s">
        <v>119</v>
      </c>
      <c r="B67" s="435"/>
      <c r="C67" s="435"/>
      <c r="D67" s="435"/>
      <c r="E67" s="254"/>
      <c r="F67" s="254"/>
      <c r="G67" s="254"/>
      <c r="H67" s="254"/>
      <c r="I67" s="254"/>
      <c r="J67" s="254"/>
      <c r="K67" s="267"/>
      <c r="L67" s="267"/>
      <c r="M67" s="267"/>
      <c r="N67" s="267"/>
      <c r="O67" s="267"/>
      <c r="P67" s="267"/>
      <c r="Q67" s="268"/>
      <c r="R67" s="269"/>
    </row>
    <row r="68" spans="1:18" s="270" customFormat="1" ht="21.95" customHeight="1" x14ac:dyDescent="0.15">
      <c r="A68" s="435" t="s">
        <v>91</v>
      </c>
      <c r="B68" s="435"/>
      <c r="C68" s="435"/>
      <c r="D68" s="435"/>
      <c r="E68" s="254"/>
      <c r="F68" s="254"/>
      <c r="G68" s="254"/>
      <c r="H68" s="254"/>
      <c r="I68" s="254"/>
      <c r="J68" s="254"/>
      <c r="K68" s="271"/>
      <c r="L68" s="271"/>
      <c r="M68" s="271"/>
      <c r="N68" s="271"/>
      <c r="O68" s="271"/>
      <c r="P68" s="271"/>
      <c r="Q68" s="272"/>
      <c r="R68" s="272"/>
    </row>
    <row r="69" spans="1:18" s="274" customFormat="1" ht="12" customHeight="1" x14ac:dyDescent="0.15">
      <c r="A69" s="418" t="s">
        <v>139</v>
      </c>
      <c r="B69" s="418"/>
      <c r="C69" s="418"/>
      <c r="D69" s="418"/>
      <c r="E69" s="273"/>
      <c r="F69" s="273"/>
      <c r="G69" s="273"/>
      <c r="N69" s="275"/>
      <c r="O69" s="276"/>
      <c r="P69" s="276"/>
      <c r="Q69" s="276"/>
      <c r="R69" s="276"/>
    </row>
  </sheetData>
  <mergeCells count="7">
    <mergeCell ref="A2:D2"/>
    <mergeCell ref="L65:R65"/>
    <mergeCell ref="A67:D67"/>
    <mergeCell ref="A68:D68"/>
    <mergeCell ref="A69:D69"/>
    <mergeCell ref="C7:D7"/>
    <mergeCell ref="B7:B8"/>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18</vt:i4>
      </vt:variant>
    </vt:vector>
  </HeadingPairs>
  <TitlesOfParts>
    <vt:vector size="33"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lpstr>'Tav7'!Titoli_stampa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Marco Batazzi</cp:lastModifiedBy>
  <cp:lastPrinted>2026-04-21T12:26:32Z</cp:lastPrinted>
  <dcterms:created xsi:type="dcterms:W3CDTF">2017-06-19T15:24:41Z</dcterms:created>
  <dcterms:modified xsi:type="dcterms:W3CDTF">2026-05-29T12:49:10Z</dcterms:modified>
</cp:coreProperties>
</file>